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183119583\Desktop\PARA ENVIO MASIVO\"/>
    </mc:Choice>
  </mc:AlternateContent>
  <bookViews>
    <workbookView xWindow="0" yWindow="0" windowWidth="28800" windowHeight="12300" tabRatio="901"/>
  </bookViews>
  <sheets>
    <sheet name="Market" sheetId="14" r:id="rId1"/>
    <sheet name="Sales - GX" sheetId="19" r:id="rId2"/>
    <sheet name="Income Statement" sheetId="16" r:id="rId3"/>
    <sheet name="Operating Income" sheetId="17" r:id="rId4"/>
    <sheet name="Energy Sales" sheetId="18" r:id="rId5"/>
    <sheet name="Non Operating Income" sheetId="15" r:id="rId6"/>
    <sheet name="Balance Sheet" sheetId="8" r:id="rId7"/>
    <sheet name="Ratios" sheetId="7" r:id="rId8"/>
    <sheet name="Cash Flow" sheetId="6" r:id="rId9"/>
    <sheet name="Fixed Assets" sheetId="5" r:id="rId10"/>
    <sheet name="Int. Rate" sheetId="9" r:id="rId11"/>
    <sheet name="Physical Data GX" sheetId="13" r:id="rId12"/>
    <sheet name="GX by Tech" sheetId="20" r:id="rId13"/>
  </sheets>
  <calcPr calcId="162913" calcOnSave="0"/>
</workbook>
</file>

<file path=xl/calcChain.xml><?xml version="1.0" encoding="utf-8"?>
<calcChain xmlns="http://schemas.openxmlformats.org/spreadsheetml/2006/main">
  <c r="E12" i="20" l="1"/>
  <c r="D12" i="20"/>
  <c r="E11" i="20"/>
  <c r="D11" i="20"/>
  <c r="E25" i="20"/>
  <c r="E24" i="20"/>
  <c r="D25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D10" i="20"/>
  <c r="E9" i="20"/>
  <c r="D9" i="20"/>
  <c r="D8" i="20"/>
  <c r="E7" i="20"/>
  <c r="D7" i="20"/>
  <c r="E6" i="20"/>
  <c r="D6" i="20"/>
  <c r="E5" i="20"/>
  <c r="D5" i="20"/>
  <c r="E4" i="20"/>
  <c r="D4" i="20"/>
  <c r="E39" i="13"/>
  <c r="D39" i="13"/>
  <c r="E38" i="13"/>
  <c r="D38" i="13"/>
  <c r="E37" i="13"/>
  <c r="D37" i="13"/>
  <c r="E36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E19" i="13"/>
  <c r="D19" i="13"/>
  <c r="E18" i="13"/>
  <c r="D18" i="13"/>
  <c r="E17" i="13"/>
  <c r="D17" i="13"/>
  <c r="E16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C22" i="13"/>
  <c r="B22" i="13"/>
  <c r="C2" i="13"/>
  <c r="B2" i="13"/>
  <c r="H5" i="5"/>
  <c r="G5" i="5"/>
  <c r="E5" i="5"/>
  <c r="D5" i="5"/>
  <c r="D3" i="6"/>
  <c r="C3" i="6"/>
  <c r="G2" i="7"/>
  <c r="E2" i="7"/>
  <c r="C11" i="8"/>
  <c r="C3" i="8"/>
  <c r="I3" i="15"/>
  <c r="H3" i="15"/>
  <c r="D3" i="15"/>
  <c r="C3" i="15"/>
  <c r="I4" i="18"/>
  <c r="H4" i="18"/>
  <c r="D4" i="18"/>
  <c r="C4" i="18"/>
  <c r="I3" i="16"/>
  <c r="H3" i="16"/>
  <c r="C13" i="17"/>
  <c r="D3" i="16"/>
  <c r="F3" i="17"/>
  <c r="C3" i="16"/>
  <c r="H3" i="19"/>
  <c r="G3" i="19"/>
  <c r="D3" i="19"/>
  <c r="C3" i="19"/>
  <c r="F13" i="17"/>
  <c r="C3" i="17"/>
</calcChain>
</file>

<file path=xl/sharedStrings.xml><?xml version="1.0" encoding="utf-8"?>
<sst xmlns="http://schemas.openxmlformats.org/spreadsheetml/2006/main" count="302" uniqueCount="169">
  <si>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</si>
  <si>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</si>
  <si>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</si>
  <si>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</si>
  <si>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</si>
  <si>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</si>
  <si>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</si>
  <si>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</si>
  <si>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</si>
  <si>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</si>
  <si>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</si>
  <si>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</si>
  <si>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</si>
  <si>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</si>
  <si>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</si>
  <si>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</si>
  <si>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</si>
  <si>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</si>
  <si>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</si>
  <si>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</si>
  <si>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</si>
  <si>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</si>
  <si>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</si>
  <si>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</si>
  <si>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</si>
  <si>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</si>
  <si>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</si>
  <si>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</si>
  <si>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</si>
  <si>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</si>
  <si>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</si>
  <si>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</si>
  <si>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</si>
  <si>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</si>
  <si>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</si>
  <si>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</si>
  <si>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</si>
  <si>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</si>
  <si>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</si>
  <si>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NET FINANCIAL EXPENSE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</si>
  <si>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</si>
  <si>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</si>
  <si>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</si>
  <si>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</si>
  <si>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</si>
  <si>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</si>
  <si>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</si>
  <si>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</si>
  <si>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</si>
  <si>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</si>
  <si>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</si>
  <si>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</si>
  <si>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</si>
  <si>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</si>
  <si>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</si>
  <si>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</si>
  <si>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</si>
  <si>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</si>
  <si>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</si>
  <si>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</si>
  <si>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</si>
  <si>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</si>
  <si>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</si>
  <si>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</si>
  <si>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</si>
  <si>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</si>
  <si>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</si>
  <si>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</si>
  <si>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</si>
  <si>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GasAtacama Chile and subsidiaries(*)</t>
  </si>
  <si>
    <t>*GasAtacama merged into Enel Generación Chile on October 1, 2019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</si>
  <si>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</si>
  <si>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</si>
  <si>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</si>
  <si>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</si>
  <si>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</si>
  <si>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</si>
  <si>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</si>
  <si>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</si>
  <si>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</si>
  <si>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</si>
  <si>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</si>
  <si>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</si>
  <si>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</si>
  <si>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</si>
  <si>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</si>
  <si>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</si>
  <si>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</si>
  <si>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December 31, 2019</t>
  </si>
  <si>
    <t>UNIT</t>
  </si>
  <si>
    <t>Jun-20</t>
  </si>
  <si>
    <t>Jun-19</t>
  </si>
  <si>
    <t>NET CASH FLOW
(Figures in million Ch$)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</si>
  <si>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</si>
  <si>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</si>
  <si>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</si>
  <si>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</si>
  <si>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</si>
  <si>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</si>
  <si>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ASSETS 
(Figures in million Ch$)</t>
  </si>
  <si>
    <t>Non Current Assets</t>
  </si>
  <si>
    <t>Total Assets</t>
  </si>
  <si>
    <t>LIABILITIES AND EQUITY
(Figures in million Ch$)</t>
  </si>
  <si>
    <t>Non Current Liabilities</t>
  </si>
  <si>
    <t>Total Equity</t>
  </si>
  <si>
    <t>Total Liabilities and Equity</t>
  </si>
  <si>
    <t xml:space="preserve">  Attributable to the Shareholders of parent company</t>
  </si>
  <si>
    <t xml:space="preserve">  Attributable to Non-controlling interest</t>
  </si>
  <si>
    <t>INFORMATION FOR ASSETS AND EQUIPMENTS 
(Figures in million Ch$)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</si>
  <si>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</si>
  <si>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</si>
  <si>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</si>
  <si>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</si>
  <si>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</si>
  <si>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</si>
  <si>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NON OPERATING INCOME
(Figures in million Ch$)</t>
  </si>
  <si>
    <t>Net Income from other investments</t>
  </si>
  <si>
    <t>Net Income from Sale of Assets</t>
  </si>
  <si>
    <t>NET INCOME OF THE PERIOD</t>
  </si>
  <si>
    <t>Attributable to Shareholders of the parent company</t>
  </si>
  <si>
    <t>Attributable to Non-controlling interest</t>
  </si>
  <si>
    <t xml:space="preserve">NET FINANCIAL EXPENSE 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</si>
  <si>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</si>
  <si>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</si>
  <si>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</si>
  <si>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</si>
  <si>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</si>
  <si>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</si>
  <si>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</si>
  <si>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</si>
  <si>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CONSOLIDATED INCOME STATEMENT
(Million Ch$)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</si>
  <si>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</si>
  <si>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</si>
  <si>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</si>
  <si>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</si>
  <si>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</si>
  <si>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</si>
  <si>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Earning per share  (Ch$ /share)  (*)</t>
  </si>
  <si>
    <t>Quarterly Figures
(Figures in million Ch$)</t>
  </si>
  <si>
    <t>Al 30 de junio</t>
  </si>
  <si>
    <t>Variación</t>
  </si>
  <si>
    <t>Cumulative Figures
(Figures in million Ch$)</t>
  </si>
  <si>
    <t>(Figures in million Ch$)</t>
  </si>
  <si>
    <t>Cumulative Figures</t>
  </si>
  <si>
    <t>GasAtacama Chile (*)</t>
  </si>
  <si>
    <t>*GasAtacama merged into Enel Generación Chile on October 1, 2019.</t>
  </si>
  <si>
    <t>Physical Data</t>
  </si>
  <si>
    <t>Total Sales (GWh)</t>
  </si>
  <si>
    <t>Total Generation (GWh)</t>
  </si>
  <si>
    <t>Dec-19</t>
  </si>
  <si>
    <t>Sep-20</t>
  </si>
  <si>
    <t>Sep-19</t>
  </si>
  <si>
    <t>September 30, 
2020</t>
  </si>
  <si>
    <t>n/a</t>
  </si>
  <si>
    <t xml:space="preserve">(*) As of September 30, 2020 and September 30, 2019 the average number of paid and subscribed shares was 8,201,754,580. </t>
  </si>
  <si>
    <t>Q3 2020</t>
  </si>
  <si>
    <t>Q3 2019</t>
  </si>
  <si>
    <t>Q2 2020</t>
  </si>
  <si>
    <t>Q2 2019</t>
  </si>
  <si>
    <t>GENERATION BY TYPE OF TECHNOLOGY
Cumulative Figures
(in GWh)</t>
  </si>
  <si>
    <t xml:space="preserve">    Coal generation</t>
  </si>
  <si>
    <t>-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</si>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</sst>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2">
    <numFmt numFmtId="43" formatCode="_(* #,##0.00_);_(* \(#,##0.00\);_(* &quot;-&quot;??_);_(@_)"/>
    <numFmt numFmtId="175" formatCode="_-* #,##0.00\ _€_-;\-* #,##0.00\ _€_-;_-* &quot;-&quot;??\ _€_-;_-@_-"/>
    <numFmt numFmtId="176" formatCode="_-* #,##0_-;\-* #,##0_-;_-* &quot;-&quot;_-;_-@_-"/>
    <numFmt numFmtId="177" formatCode="_-* #,##0.00_-;\-* #,##0.00_-;_-* &quot;-&quot;??_-;_-@_-"/>
    <numFmt numFmtId="178" formatCode="#,##0\ ;\(#,##0\);&quot;-       &quot;"/>
    <numFmt numFmtId="179" formatCode="#,##0_);[Black]\(#,##0\);&quot;-       &quot;"/>
    <numFmt numFmtId="180" formatCode="0%_);\(0%\)"/>
    <numFmt numFmtId="183" formatCode="_-* #,##0_-;\-* #,##0_-;_-* &quot;-&quot;??_-;_-@_-"/>
    <numFmt numFmtId="184" formatCode="0.0\ %\ ;\(0.0\ %\)"/>
    <numFmt numFmtId="185" formatCode="#,##0.00_);[Black]\(#,##0.00\);&quot;-       &quot;"/>
    <numFmt numFmtId="186" formatCode="0.0%"/>
    <numFmt numFmtId="187" formatCode="0.0%_);\(0.0%\)"/>
    <numFmt numFmtId="188" formatCode="#,##0.00_);\(#,##0.00\);&quot;  -  &quot;"/>
    <numFmt numFmtId="190" formatCode="#,##0_)\ ;[Black]\(#,##0\)\ ;&quot;-       &quot;"/>
    <numFmt numFmtId="192" formatCode="0.0%;\(0.0%\)"/>
    <numFmt numFmtId="196" formatCode="#,##0.00\ ;\(#,##0.00\);&quot;-       &quot;"/>
    <numFmt numFmtId="197" formatCode="_(* #,##0.0_);_(* \(#,##0.0\);_(* &quot;-&quot;??_);_(@_)"/>
    <numFmt numFmtId="201" formatCode="0.0000%"/>
    <numFmt numFmtId="202" formatCode="_(#,##0_);\(#,##0\)"/>
    <numFmt numFmtId="203" formatCode="#,##0;\(#,##0\)"/>
    <numFmt numFmtId="204" formatCode="#,##0;\(#,##0\);\-"/>
    <numFmt numFmtId="206" formatCode="\ #,##0;\(#,##0\);\-"/>
  </numFmts>
  <fonts count="27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9"/>
      <name val="Arial Narrow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8"/>
      <name val="Arial"/>
      <family val="2"/>
    </font>
    <font>
      <b/>
      <sz val="8"/>
      <name val="Arial"/>
      <family val="2"/>
    </font>
    <font>
      <b/>
      <sz val="9"/>
      <name val="Arial Narrow"/>
      <family val="2"/>
    </font>
    <font>
      <sz val="8"/>
      <name val="Arial Narrow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8"/>
      <color theme="0"/>
      <name val="Arial"/>
      <family val="2"/>
    </font>
    <font>
      <sz val="9"/>
      <color theme="1"/>
      <name val="Arial Narrow"/>
      <family val="2"/>
    </font>
    <font>
      <sz val="9"/>
      <color theme="1"/>
      <name val="Arial"/>
      <family val="2"/>
    </font>
    <font>
      <b/>
      <sz val="8"/>
      <color rgb="FFFFFFFF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b/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555FA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B7DEE8"/>
        <bgColor rgb="FF000000"/>
      </patternFill>
    </fill>
    <fill>
      <patternFill patternType="solid">
        <fgColor rgb="FFB7DEE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rgb="FF0555FA"/>
      </bottom>
      <diagonal/>
    </border>
    <border>
      <left/>
      <right style="thin">
        <color rgb="FFFFFFFF"/>
      </right>
      <top style="thin">
        <color rgb="FF0555FA"/>
      </top>
      <bottom style="thin">
        <color rgb="FF0555FA"/>
      </bottom>
      <diagonal/>
    </border>
    <border>
      <left/>
      <right style="thin">
        <color theme="0"/>
      </right>
      <top style="thin">
        <color rgb="FF0555FA"/>
      </top>
      <bottom style="thin">
        <color rgb="FF0555FA"/>
      </bottom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theme="8" tint="0.59999389629810485"/>
      </bottom>
      <diagonal/>
    </border>
    <border>
      <left/>
      <right/>
      <top style="thin">
        <color theme="8" tint="0.59999389629810485"/>
      </top>
      <bottom/>
      <diagonal/>
    </border>
    <border>
      <left/>
      <right/>
      <top style="thin">
        <color rgb="FF0555FA"/>
      </top>
      <bottom style="thin">
        <color theme="0"/>
      </bottom>
      <diagonal/>
    </border>
  </borders>
  <cellStyleXfs count="37">
    <xf numFmtId="0" fontId="0" fillId="0" borderId="0"/>
    <xf numFmtId="0" fontId="10" fillId="2" borderId="0" applyNumberFormat="0" applyBorder="0" applyAlignment="0" applyProtection="0"/>
    <xf numFmtId="176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2" fillId="0" borderId="0"/>
    <xf numFmtId="177" fontId="18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5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7" fontId="18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11" fillId="0" borderId="0"/>
    <xf numFmtId="0" fontId="2" fillId="0" borderId="0"/>
    <xf numFmtId="0" fontId="18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9">
    <xf numFmtId="0" fontId="0" fillId="0" borderId="0" xfId="0"/>
    <xf numFmtId="0" fontId="5" fillId="0" borderId="0" xfId="0" applyFont="1" applyFill="1" applyBorder="1"/>
    <xf numFmtId="0" fontId="19" fillId="0" borderId="0" xfId="0" applyFont="1"/>
    <xf numFmtId="0" fontId="13" fillId="4" borderId="0" xfId="20" applyFont="1" applyFill="1"/>
    <xf numFmtId="0" fontId="13" fillId="4" borderId="0" xfId="20" applyFont="1" applyFill="1" applyBorder="1"/>
    <xf numFmtId="0" fontId="13" fillId="4" borderId="1" xfId="20" applyFont="1" applyFill="1" applyBorder="1"/>
    <xf numFmtId="0" fontId="14" fillId="4" borderId="0" xfId="20" applyFont="1" applyFill="1" applyBorder="1" applyAlignment="1">
      <alignment horizontal="center" vertical="center"/>
    </xf>
    <xf numFmtId="49" fontId="20" fillId="5" borderId="0" xfId="20" applyNumberFormat="1" applyFont="1" applyFill="1" applyBorder="1" applyAlignment="1">
      <alignment horizontal="center" vertical="center"/>
    </xf>
    <xf numFmtId="49" fontId="14" fillId="4" borderId="0" xfId="20" quotePrefix="1" applyNumberFormat="1" applyFont="1" applyFill="1" applyBorder="1" applyAlignment="1">
      <alignment horizontal="center" vertical="center"/>
    </xf>
    <xf numFmtId="17" fontId="14" fillId="4" borderId="0" xfId="20" quotePrefix="1" applyNumberFormat="1" applyFont="1" applyFill="1" applyBorder="1" applyAlignment="1">
      <alignment horizontal="center" vertical="center"/>
    </xf>
    <xf numFmtId="0" fontId="14" fillId="4" borderId="0" xfId="20" applyFont="1" applyFill="1" applyAlignment="1">
      <alignment vertical="center"/>
    </xf>
    <xf numFmtId="17" fontId="14" fillId="4" borderId="2" xfId="20" quotePrefix="1" applyNumberFormat="1" applyFont="1" applyFill="1" applyBorder="1" applyAlignment="1">
      <alignment horizontal="center" vertical="center"/>
    </xf>
    <xf numFmtId="0" fontId="13" fillId="4" borderId="2" xfId="20" applyFont="1" applyFill="1" applyBorder="1"/>
    <xf numFmtId="0" fontId="13" fillId="4" borderId="3" xfId="20" applyFont="1" applyFill="1" applyBorder="1"/>
    <xf numFmtId="0" fontId="15" fillId="4" borderId="0" xfId="20" applyFont="1" applyFill="1"/>
    <xf numFmtId="0" fontId="16" fillId="4" borderId="0" xfId="20" applyFont="1" applyFill="1" applyBorder="1" applyAlignment="1">
      <alignment vertical="center"/>
    </xf>
    <xf numFmtId="0" fontId="13" fillId="4" borderId="0" xfId="20" applyFont="1" applyFill="1" applyBorder="1" applyAlignment="1">
      <alignment horizontal="center" vertical="center"/>
    </xf>
    <xf numFmtId="2" fontId="13" fillId="6" borderId="0" xfId="20" applyNumberFormat="1" applyFont="1" applyFill="1" applyBorder="1" applyAlignment="1">
      <alignment vertical="center"/>
    </xf>
    <xf numFmtId="2" fontId="13" fillId="4" borderId="0" xfId="20" applyNumberFormat="1" applyFont="1" applyFill="1" applyBorder="1" applyAlignment="1">
      <alignment vertical="center"/>
    </xf>
    <xf numFmtId="179" fontId="13" fillId="4" borderId="0" xfId="20" applyNumberFormat="1" applyFont="1" applyFill="1" applyBorder="1" applyAlignment="1">
      <alignment horizontal="right" vertical="center"/>
    </xf>
    <xf numFmtId="188" fontId="13" fillId="4" borderId="0" xfId="20" applyNumberFormat="1" applyFont="1" applyFill="1" applyBorder="1" applyAlignment="1">
      <alignment vertical="center"/>
    </xf>
    <xf numFmtId="0" fontId="6" fillId="4" borderId="0" xfId="20" applyFont="1" applyFill="1"/>
    <xf numFmtId="0" fontId="13" fillId="4" borderId="0" xfId="20" applyFont="1" applyFill="1" applyBorder="1" applyAlignment="1">
      <alignment vertical="center"/>
    </xf>
    <xf numFmtId="187" fontId="13" fillId="4" borderId="0" xfId="32" applyNumberFormat="1" applyFont="1" applyFill="1" applyBorder="1" applyAlignment="1">
      <alignment horizontal="right" vertical="center"/>
    </xf>
    <xf numFmtId="0" fontId="6" fillId="4" borderId="1" xfId="20" applyFont="1" applyFill="1" applyBorder="1"/>
    <xf numFmtId="0" fontId="16" fillId="4" borderId="1" xfId="20" applyFont="1" applyFill="1" applyBorder="1" applyAlignment="1">
      <alignment vertical="center"/>
    </xf>
    <xf numFmtId="0" fontId="13" fillId="4" borderId="1" xfId="20" applyFont="1" applyFill="1" applyBorder="1" applyAlignment="1">
      <alignment horizontal="center" vertical="center"/>
    </xf>
    <xf numFmtId="202" fontId="13" fillId="4" borderId="1" xfId="5" applyNumberFormat="1" applyFont="1" applyFill="1" applyBorder="1" applyAlignment="1">
      <alignment vertical="center"/>
    </xf>
    <xf numFmtId="179" fontId="13" fillId="4" borderId="1" xfId="5" applyNumberFormat="1" applyFont="1" applyFill="1" applyBorder="1" applyAlignment="1">
      <alignment horizontal="right" vertical="center"/>
    </xf>
    <xf numFmtId="203" fontId="13" fillId="4" borderId="1" xfId="5" applyNumberFormat="1" applyFont="1" applyFill="1" applyBorder="1" applyAlignment="1">
      <alignment vertical="center"/>
    </xf>
    <xf numFmtId="203" fontId="13" fillId="4" borderId="0" xfId="5" applyNumberFormat="1" applyFont="1" applyFill="1" applyBorder="1" applyAlignment="1">
      <alignment vertical="center"/>
    </xf>
    <xf numFmtId="202" fontId="13" fillId="4" borderId="0" xfId="20" applyNumberFormat="1" applyFont="1" applyFill="1"/>
    <xf numFmtId="186" fontId="13" fillId="6" borderId="0" xfId="28" applyNumberFormat="1" applyFont="1" applyFill="1" applyBorder="1" applyAlignment="1">
      <alignment vertical="center"/>
    </xf>
    <xf numFmtId="186" fontId="13" fillId="4" borderId="0" xfId="28" applyNumberFormat="1" applyFont="1" applyFill="1" applyBorder="1" applyAlignment="1">
      <alignment vertical="center"/>
    </xf>
    <xf numFmtId="179" fontId="13" fillId="4" borderId="0" xfId="28" applyNumberFormat="1" applyFont="1" applyFill="1" applyBorder="1" applyAlignment="1">
      <alignment horizontal="right" vertical="center"/>
    </xf>
    <xf numFmtId="187" fontId="13" fillId="4" borderId="0" xfId="28" applyNumberFormat="1" applyFont="1" applyFill="1" applyBorder="1" applyAlignment="1">
      <alignment vertical="center"/>
    </xf>
    <xf numFmtId="177" fontId="13" fillId="6" borderId="1" xfId="20" applyNumberFormat="1" applyFont="1" applyFill="1" applyBorder="1" applyAlignment="1">
      <alignment vertical="center"/>
    </xf>
    <xf numFmtId="177" fontId="13" fillId="4" borderId="1" xfId="20" applyNumberFormat="1" applyFont="1" applyFill="1" applyBorder="1" applyAlignment="1">
      <alignment vertical="center"/>
    </xf>
    <xf numFmtId="185" fontId="13" fillId="4" borderId="1" xfId="20" applyNumberFormat="1" applyFont="1" applyFill="1" applyBorder="1" applyAlignment="1">
      <alignment horizontal="right" vertical="center"/>
    </xf>
    <xf numFmtId="188" fontId="13" fillId="4" borderId="1" xfId="20" applyNumberFormat="1" applyFont="1" applyFill="1" applyBorder="1" applyAlignment="1">
      <alignment horizontal="right" vertical="center"/>
    </xf>
    <xf numFmtId="188" fontId="13" fillId="4" borderId="0" xfId="20" applyNumberFormat="1" applyFont="1" applyFill="1" applyBorder="1" applyAlignment="1">
      <alignment horizontal="right" vertical="center"/>
    </xf>
    <xf numFmtId="187" fontId="13" fillId="4" borderId="0" xfId="20" applyNumberFormat="1" applyFont="1" applyFill="1" applyBorder="1" applyAlignment="1">
      <alignment horizontal="right" vertical="center"/>
    </xf>
    <xf numFmtId="179" fontId="13" fillId="4" borderId="1" xfId="20" applyNumberFormat="1" applyFont="1" applyFill="1" applyBorder="1" applyAlignment="1">
      <alignment horizontal="right" vertical="center"/>
    </xf>
    <xf numFmtId="187" fontId="13" fillId="4" borderId="1" xfId="20" applyNumberFormat="1" applyFont="1" applyFill="1" applyBorder="1" applyAlignment="1">
      <alignment horizontal="right" vertical="center"/>
    </xf>
    <xf numFmtId="0" fontId="16" fillId="4" borderId="0" xfId="20" applyFont="1" applyFill="1"/>
    <xf numFmtId="0" fontId="21" fillId="4" borderId="0" xfId="20" applyFont="1" applyFill="1"/>
    <xf numFmtId="0" fontId="16" fillId="4" borderId="4" xfId="20" applyFont="1" applyFill="1" applyBorder="1"/>
    <xf numFmtId="0" fontId="13" fillId="4" borderId="4" xfId="20" applyFont="1" applyFill="1" applyBorder="1"/>
    <xf numFmtId="0" fontId="22" fillId="4" borderId="0" xfId="20" applyFont="1" applyFill="1"/>
    <xf numFmtId="0" fontId="14" fillId="4" borderId="1" xfId="17" applyFont="1" applyFill="1" applyBorder="1" applyAlignment="1">
      <alignment horizontal="center" vertical="center" wrapText="1"/>
    </xf>
    <xf numFmtId="49" fontId="20" fillId="5" borderId="1" xfId="20" applyNumberFormat="1" applyFont="1" applyFill="1" applyBorder="1" applyAlignment="1">
      <alignment horizontal="center" vertical="center"/>
    </xf>
    <xf numFmtId="49" fontId="14" fillId="4" borderId="1" xfId="20" applyNumberFormat="1" applyFont="1" applyFill="1" applyBorder="1" applyAlignment="1">
      <alignment horizontal="center" vertical="center"/>
    </xf>
    <xf numFmtId="17" fontId="14" fillId="4" borderId="1" xfId="20" applyNumberFormat="1" applyFont="1" applyFill="1" applyBorder="1" applyAlignment="1">
      <alignment horizontal="center" vertical="center"/>
    </xf>
    <xf numFmtId="0" fontId="14" fillId="4" borderId="1" xfId="20" applyFont="1" applyFill="1" applyBorder="1" applyAlignment="1">
      <alignment horizontal="center" vertical="center"/>
    </xf>
    <xf numFmtId="17" fontId="20" fillId="4" borderId="1" xfId="20" applyNumberFormat="1" applyFont="1" applyFill="1" applyBorder="1" applyAlignment="1">
      <alignment horizontal="center" vertical="center"/>
    </xf>
    <xf numFmtId="186" fontId="14" fillId="4" borderId="1" xfId="20" applyNumberFormat="1" applyFont="1" applyFill="1" applyBorder="1" applyAlignment="1">
      <alignment horizontal="center" vertical="center"/>
    </xf>
    <xf numFmtId="0" fontId="13" fillId="0" borderId="2" xfId="20" applyFont="1" applyFill="1" applyBorder="1" applyAlignment="1">
      <alignment vertical="center"/>
    </xf>
    <xf numFmtId="178" fontId="13" fillId="0" borderId="2" xfId="26" applyNumberFormat="1" applyFont="1" applyFill="1" applyBorder="1" applyAlignment="1">
      <alignment horizontal="right" vertical="center"/>
    </xf>
    <xf numFmtId="187" fontId="13" fillId="4" borderId="2" xfId="32" applyNumberFormat="1" applyFont="1" applyFill="1" applyBorder="1" applyAlignment="1">
      <alignment horizontal="right" vertical="center"/>
    </xf>
    <xf numFmtId="0" fontId="13" fillId="0" borderId="3" xfId="20" applyFont="1" applyFill="1" applyBorder="1" applyAlignment="1">
      <alignment vertical="center"/>
    </xf>
    <xf numFmtId="0" fontId="14" fillId="0" borderId="2" xfId="20" applyFont="1" applyFill="1" applyBorder="1" applyAlignment="1">
      <alignment vertical="center"/>
    </xf>
    <xf numFmtId="178" fontId="13" fillId="0" borderId="2" xfId="26" applyNumberFormat="1" applyFont="1" applyFill="1" applyBorder="1" applyAlignment="1">
      <alignment vertical="center"/>
    </xf>
    <xf numFmtId="183" fontId="14" fillId="4" borderId="2" xfId="14" applyNumberFormat="1" applyFont="1" applyFill="1" applyBorder="1" applyAlignment="1">
      <alignment vertical="center"/>
    </xf>
    <xf numFmtId="187" fontId="14" fillId="4" borderId="2" xfId="32" applyNumberFormat="1" applyFont="1" applyFill="1" applyBorder="1" applyAlignment="1">
      <alignment horizontal="right" vertical="center"/>
    </xf>
    <xf numFmtId="0" fontId="14" fillId="7" borderId="1" xfId="17" applyFont="1" applyFill="1" applyBorder="1" applyAlignment="1">
      <alignment horizontal="center" vertical="center" wrapText="1"/>
    </xf>
    <xf numFmtId="17" fontId="14" fillId="7" borderId="1" xfId="20" applyNumberFormat="1" applyFont="1" applyFill="1" applyBorder="1" applyAlignment="1">
      <alignment horizontal="center" vertical="center"/>
    </xf>
    <xf numFmtId="0" fontId="7" fillId="0" borderId="0" xfId="17" applyFont="1" applyFill="1" applyBorder="1"/>
    <xf numFmtId="0" fontId="2" fillId="0" borderId="0" xfId="17" applyFont="1" applyFill="1" applyBorder="1"/>
    <xf numFmtId="17" fontId="23" fillId="7" borderId="1" xfId="20" applyNumberFormat="1" applyFont="1" applyFill="1" applyBorder="1" applyAlignment="1">
      <alignment horizontal="center" vertical="center"/>
    </xf>
    <xf numFmtId="186" fontId="14" fillId="7" borderId="1" xfId="20" applyNumberFormat="1" applyFont="1" applyFill="1" applyBorder="1" applyAlignment="1">
      <alignment horizontal="center" vertical="center"/>
    </xf>
    <xf numFmtId="178" fontId="13" fillId="8" borderId="5" xfId="14" applyNumberFormat="1" applyFont="1" applyFill="1" applyBorder="1" applyAlignment="1">
      <alignment horizontal="right" vertical="center"/>
    </xf>
    <xf numFmtId="178" fontId="13" fillId="7" borderId="5" xfId="14" applyNumberFormat="1" applyFont="1" applyFill="1" applyBorder="1" applyAlignment="1">
      <alignment horizontal="right" vertical="center"/>
    </xf>
    <xf numFmtId="178" fontId="13" fillId="7" borderId="2" xfId="14" applyNumberFormat="1" applyFont="1" applyFill="1" applyBorder="1" applyAlignment="1">
      <alignment vertical="center"/>
    </xf>
    <xf numFmtId="183" fontId="14" fillId="7" borderId="2" xfId="14" applyNumberFormat="1" applyFont="1" applyFill="1" applyBorder="1" applyAlignment="1">
      <alignment vertical="center"/>
    </xf>
    <xf numFmtId="178" fontId="14" fillId="8" borderId="2" xfId="14" applyNumberFormat="1" applyFont="1" applyFill="1" applyBorder="1" applyAlignment="1">
      <alignment horizontal="right" vertical="center"/>
    </xf>
    <xf numFmtId="178" fontId="14" fillId="7" borderId="2" xfId="14" applyNumberFormat="1" applyFont="1" applyFill="1" applyBorder="1" applyAlignment="1">
      <alignment horizontal="right" vertical="center"/>
    </xf>
    <xf numFmtId="178" fontId="14" fillId="7" borderId="2" xfId="26" applyNumberFormat="1" applyFont="1" applyFill="1" applyBorder="1" applyAlignment="1">
      <alignment horizontal="right" vertical="center"/>
    </xf>
    <xf numFmtId="49" fontId="20" fillId="5" borderId="2" xfId="20" applyNumberFormat="1" applyFont="1" applyFill="1" applyBorder="1" applyAlignment="1">
      <alignment horizontal="center" vertical="center"/>
    </xf>
    <xf numFmtId="49" fontId="14" fillId="4" borderId="2" xfId="20" applyNumberFormat="1" applyFont="1" applyFill="1" applyBorder="1" applyAlignment="1">
      <alignment horizontal="center" vertical="center"/>
    </xf>
    <xf numFmtId="17" fontId="14" fillId="4" borderId="2" xfId="20" applyNumberFormat="1" applyFont="1" applyFill="1" applyBorder="1" applyAlignment="1">
      <alignment horizontal="center" vertical="center"/>
    </xf>
    <xf numFmtId="0" fontId="14" fillId="4" borderId="2" xfId="20" applyFont="1" applyFill="1" applyBorder="1" applyAlignment="1">
      <alignment horizontal="center" vertical="center"/>
    </xf>
    <xf numFmtId="0" fontId="13" fillId="0" borderId="0" xfId="17" applyFont="1"/>
    <xf numFmtId="38" fontId="13" fillId="0" borderId="1" xfId="17" applyNumberFormat="1" applyFont="1" applyBorder="1"/>
    <xf numFmtId="0" fontId="13" fillId="0" borderId="1" xfId="17" applyFont="1" applyBorder="1"/>
    <xf numFmtId="192" fontId="13" fillId="0" borderId="0" xfId="29" applyNumberFormat="1" applyFont="1" applyBorder="1" applyAlignment="1">
      <alignment vertical="center"/>
    </xf>
    <xf numFmtId="0" fontId="13" fillId="4" borderId="0" xfId="17" applyFont="1" applyFill="1"/>
    <xf numFmtId="192" fontId="13" fillId="4" borderId="0" xfId="29" applyNumberFormat="1" applyFont="1" applyFill="1" applyBorder="1" applyAlignment="1">
      <alignment vertical="center"/>
    </xf>
    <xf numFmtId="0" fontId="13" fillId="0" borderId="0" xfId="17" applyFont="1" applyAlignment="1">
      <alignment vertical="center"/>
    </xf>
    <xf numFmtId="183" fontId="13" fillId="6" borderId="6" xfId="14" applyNumberFormat="1" applyFont="1" applyFill="1" applyBorder="1" applyAlignment="1">
      <alignment horizontal="right" vertical="center"/>
    </xf>
    <xf numFmtId="183" fontId="13" fillId="4" borderId="6" xfId="14" applyNumberFormat="1" applyFont="1" applyFill="1" applyBorder="1" applyAlignment="1">
      <alignment horizontal="right" vertical="center"/>
    </xf>
    <xf numFmtId="183" fontId="13" fillId="4" borderId="2" xfId="14" applyNumberFormat="1" applyFont="1" applyFill="1" applyBorder="1" applyAlignment="1">
      <alignment vertical="center"/>
    </xf>
    <xf numFmtId="190" fontId="13" fillId="0" borderId="2" xfId="26" applyNumberFormat="1" applyFont="1" applyFill="1" applyBorder="1" applyAlignment="1">
      <alignment vertical="center"/>
    </xf>
    <xf numFmtId="0" fontId="13" fillId="4" borderId="0" xfId="17" applyFont="1" applyFill="1" applyAlignment="1">
      <alignment vertical="center"/>
    </xf>
    <xf numFmtId="183" fontId="14" fillId="6" borderId="6" xfId="14" applyNumberFormat="1" applyFont="1" applyFill="1" applyBorder="1" applyAlignment="1">
      <alignment horizontal="right" vertical="center"/>
    </xf>
    <xf numFmtId="183" fontId="14" fillId="0" borderId="2" xfId="14" applyNumberFormat="1" applyFont="1" applyFill="1" applyBorder="1" applyAlignment="1">
      <alignment horizontal="right" vertical="center"/>
    </xf>
    <xf numFmtId="38" fontId="13" fillId="0" borderId="0" xfId="17" applyNumberFormat="1" applyFont="1"/>
    <xf numFmtId="0" fontId="14" fillId="4" borderId="0" xfId="17" applyFont="1" applyFill="1" applyBorder="1" applyAlignment="1">
      <alignment horizontal="center" vertical="center" wrapText="1"/>
    </xf>
    <xf numFmtId="17" fontId="20" fillId="4" borderId="0" xfId="20" applyNumberFormat="1" applyFont="1" applyFill="1" applyBorder="1" applyAlignment="1">
      <alignment horizontal="center" vertical="center"/>
    </xf>
    <xf numFmtId="17" fontId="14" fillId="4" borderId="0" xfId="20" applyNumberFormat="1" applyFont="1" applyFill="1" applyBorder="1" applyAlignment="1">
      <alignment horizontal="center" vertical="center"/>
    </xf>
    <xf numFmtId="186" fontId="14" fillId="4" borderId="0" xfId="20" applyNumberFormat="1" applyFont="1" applyFill="1" applyBorder="1" applyAlignment="1">
      <alignment horizontal="center" vertical="center"/>
    </xf>
    <xf numFmtId="183" fontId="14" fillId="4" borderId="6" xfId="14" applyNumberFormat="1" applyFont="1" applyFill="1" applyBorder="1" applyAlignment="1">
      <alignment horizontal="right" vertical="center"/>
    </xf>
    <xf numFmtId="202" fontId="13" fillId="9" borderId="1" xfId="5" applyNumberFormat="1" applyFont="1" applyFill="1" applyBorder="1" applyAlignment="1">
      <alignment vertical="center"/>
    </xf>
    <xf numFmtId="0" fontId="14" fillId="4" borderId="0" xfId="20" applyFont="1" applyFill="1" applyAlignment="1">
      <alignment horizontal="center"/>
    </xf>
    <xf numFmtId="0" fontId="14" fillId="4" borderId="0" xfId="20" applyFont="1" applyFill="1" applyAlignment="1">
      <alignment horizontal="left" vertical="center"/>
    </xf>
    <xf numFmtId="0" fontId="14" fillId="4" borderId="0" xfId="20" applyFont="1" applyFill="1" applyBorder="1" applyAlignment="1">
      <alignment horizontal="left" vertical="center" wrapText="1"/>
    </xf>
    <xf numFmtId="0" fontId="13" fillId="4" borderId="7" xfId="20" applyFont="1" applyFill="1" applyBorder="1"/>
    <xf numFmtId="17" fontId="14" fillId="4" borderId="1" xfId="20" applyNumberFormat="1" applyFont="1" applyFill="1" applyBorder="1" applyAlignment="1">
      <alignment horizontal="center" vertical="center" wrapText="1"/>
    </xf>
    <xf numFmtId="49" fontId="20" fillId="5" borderId="2" xfId="20" applyNumberFormat="1" applyFont="1" applyFill="1" applyBorder="1" applyAlignment="1">
      <alignment horizontal="center" vertical="center" wrapText="1"/>
    </xf>
    <xf numFmtId="49" fontId="14" fillId="4" borderId="2" xfId="20" applyNumberFormat="1" applyFont="1" applyFill="1" applyBorder="1" applyAlignment="1">
      <alignment horizontal="center" vertical="center" wrapText="1"/>
    </xf>
    <xf numFmtId="17" fontId="20" fillId="4" borderId="1" xfId="20" applyNumberFormat="1" applyFont="1" applyFill="1" applyBorder="1" applyAlignment="1">
      <alignment horizontal="center" vertical="center" wrapText="1"/>
    </xf>
    <xf numFmtId="0" fontId="13" fillId="4" borderId="2" xfId="20" applyFont="1" applyFill="1" applyBorder="1" applyAlignment="1">
      <alignment vertical="center"/>
    </xf>
    <xf numFmtId="178" fontId="13" fillId="6" borderId="2" xfId="0" applyNumberFormat="1" applyFont="1" applyFill="1" applyBorder="1" applyAlignment="1" applyProtection="1">
      <alignment horizontal="right" vertical="center"/>
      <protection locked="0"/>
    </xf>
    <xf numFmtId="178" fontId="13" fillId="4" borderId="2" xfId="0" applyNumberFormat="1" applyFont="1" applyFill="1" applyBorder="1" applyAlignment="1" applyProtection="1">
      <alignment horizontal="right" vertical="center"/>
      <protection locked="0"/>
    </xf>
    <xf numFmtId="178" fontId="13" fillId="4" borderId="0" xfId="0" applyNumberFormat="1" applyFont="1" applyFill="1" applyBorder="1" applyAlignment="1" applyProtection="1">
      <alignment vertical="center"/>
      <protection locked="0"/>
    </xf>
    <xf numFmtId="178" fontId="13" fillId="4" borderId="2" xfId="0" applyNumberFormat="1" applyFont="1" applyFill="1" applyBorder="1" applyAlignment="1" applyProtection="1">
      <alignment vertical="center"/>
      <protection locked="0"/>
    </xf>
    <xf numFmtId="0" fontId="14" fillId="4" borderId="2" xfId="20" applyFont="1" applyFill="1" applyBorder="1" applyAlignment="1">
      <alignment vertical="center"/>
    </xf>
    <xf numFmtId="178" fontId="14" fillId="6" borderId="2" xfId="0" applyNumberFormat="1" applyFont="1" applyFill="1" applyBorder="1" applyAlignment="1" applyProtection="1">
      <alignment horizontal="right" vertical="center"/>
      <protection locked="0"/>
    </xf>
    <xf numFmtId="178" fontId="14" fillId="4" borderId="2" xfId="0" applyNumberFormat="1" applyFont="1" applyFill="1" applyBorder="1" applyAlignment="1" applyProtection="1">
      <alignment horizontal="right" vertical="center"/>
      <protection locked="0"/>
    </xf>
    <xf numFmtId="178" fontId="14" fillId="4" borderId="0" xfId="0" applyNumberFormat="1" applyFont="1" applyFill="1" applyBorder="1" applyAlignment="1" applyProtection="1">
      <alignment vertical="center"/>
      <protection locked="0"/>
    </xf>
    <xf numFmtId="0" fontId="14" fillId="4" borderId="1" xfId="20" applyFont="1" applyFill="1" applyBorder="1" applyAlignment="1">
      <alignment horizontal="center" wrapText="1"/>
    </xf>
    <xf numFmtId="0" fontId="14" fillId="4" borderId="1" xfId="20" applyFont="1" applyFill="1" applyBorder="1" applyAlignment="1">
      <alignment horizontal="center"/>
    </xf>
    <xf numFmtId="0" fontId="14" fillId="4" borderId="1" xfId="20" applyFont="1" applyFill="1" applyBorder="1" applyAlignment="1">
      <alignment horizontal="center" vertical="center" wrapText="1"/>
    </xf>
    <xf numFmtId="0" fontId="14" fillId="4" borderId="1" xfId="20" applyFont="1" applyFill="1" applyBorder="1" applyAlignment="1">
      <alignment horizontal="center" vertical="center"/>
    </xf>
    <xf numFmtId="0" fontId="14" fillId="4" borderId="2" xfId="17" applyFont="1" applyFill="1" applyBorder="1" applyAlignment="1">
      <alignment horizontal="center" vertical="center" wrapText="1"/>
    </xf>
    <xf numFmtId="0" fontId="13" fillId="0" borderId="0" xfId="0" applyFont="1" applyFill="1" applyBorder="1"/>
    <xf numFmtId="0" fontId="20" fillId="4" borderId="0" xfId="20" applyFont="1" applyFill="1" applyBorder="1" applyAlignment="1">
      <alignment horizontal="center"/>
    </xf>
    <xf numFmtId="185" fontId="20" fillId="4" borderId="0" xfId="28" applyNumberFormat="1" applyFont="1" applyFill="1" applyBorder="1" applyAlignment="1">
      <alignment horizontal="center" vertical="center"/>
    </xf>
    <xf numFmtId="0" fontId="24" fillId="0" borderId="0" xfId="0" applyFont="1"/>
    <xf numFmtId="204" fontId="14" fillId="6" borderId="2" xfId="5" applyNumberFormat="1" applyFont="1" applyFill="1" applyBorder="1" applyAlignment="1">
      <alignment horizontal="right" vertical="center"/>
    </xf>
    <xf numFmtId="204" fontId="14" fillId="4" borderId="2" xfId="5" applyNumberFormat="1" applyFont="1" applyFill="1" applyBorder="1" applyAlignment="1">
      <alignment horizontal="right" vertical="center"/>
    </xf>
    <xf numFmtId="204" fontId="13" fillId="6" borderId="2" xfId="5" applyNumberFormat="1" applyFont="1" applyFill="1" applyBorder="1" applyAlignment="1">
      <alignment horizontal="right" vertical="center"/>
    </xf>
    <xf numFmtId="204" fontId="13" fillId="4" borderId="2" xfId="5" applyNumberFormat="1" applyFont="1" applyFill="1" applyBorder="1" applyAlignment="1">
      <alignment horizontal="right" vertical="center"/>
    </xf>
    <xf numFmtId="175" fontId="24" fillId="0" borderId="0" xfId="0" applyNumberFormat="1" applyFont="1"/>
    <xf numFmtId="0" fontId="20" fillId="5" borderId="2" xfId="23" applyFont="1" applyFill="1" applyBorder="1" applyAlignment="1">
      <alignment horizontal="left" vertical="center" indent="1"/>
    </xf>
    <xf numFmtId="178" fontId="20" fillId="5" borderId="2" xfId="23" applyNumberFormat="1" applyFont="1" applyFill="1" applyBorder="1" applyAlignment="1">
      <alignment horizontal="right" vertical="center"/>
    </xf>
    <xf numFmtId="0" fontId="24" fillId="4" borderId="0" xfId="0" applyFont="1" applyFill="1" applyBorder="1" applyAlignment="1">
      <alignment horizontal="center" vertical="top" wrapText="1"/>
    </xf>
    <xf numFmtId="10" fontId="24" fillId="4" borderId="0" xfId="28" applyNumberFormat="1" applyFont="1" applyFill="1"/>
    <xf numFmtId="0" fontId="24" fillId="4" borderId="0" xfId="0" applyFont="1" applyFill="1"/>
    <xf numFmtId="197" fontId="13" fillId="3" borderId="0" xfId="5" applyNumberFormat="1" applyFont="1" applyFill="1" applyBorder="1"/>
    <xf numFmtId="17" fontId="25" fillId="4" borderId="0" xfId="20" applyNumberFormat="1" applyFont="1" applyFill="1"/>
    <xf numFmtId="49" fontId="20" fillId="5" borderId="2" xfId="0" applyNumberFormat="1" applyFont="1" applyFill="1" applyBorder="1" applyAlignment="1">
      <alignment horizontal="center" vertical="center" wrapText="1"/>
    </xf>
    <xf numFmtId="204" fontId="13" fillId="6" borderId="1" xfId="20" applyNumberFormat="1" applyFont="1" applyFill="1" applyBorder="1" applyAlignment="1">
      <alignment horizontal="right" vertical="center"/>
    </xf>
    <xf numFmtId="204" fontId="13" fillId="4" borderId="1" xfId="20" applyNumberFormat="1" applyFont="1" applyFill="1" applyBorder="1" applyAlignment="1">
      <alignment horizontal="right" vertical="center"/>
    </xf>
    <xf numFmtId="204" fontId="13" fillId="4" borderId="0" xfId="20" applyNumberFormat="1" applyFont="1" applyFill="1" applyBorder="1" applyAlignment="1">
      <alignment vertical="center"/>
    </xf>
    <xf numFmtId="204" fontId="13" fillId="6" borderId="2" xfId="20" applyNumberFormat="1" applyFont="1" applyFill="1" applyBorder="1" applyAlignment="1">
      <alignment horizontal="right" vertical="center"/>
    </xf>
    <xf numFmtId="204" fontId="13" fillId="4" borderId="2" xfId="20" applyNumberFormat="1" applyFont="1" applyFill="1" applyBorder="1" applyAlignment="1">
      <alignment horizontal="right" vertical="center"/>
    </xf>
    <xf numFmtId="0" fontId="14" fillId="4" borderId="2" xfId="20" applyFont="1" applyFill="1" applyBorder="1"/>
    <xf numFmtId="204" fontId="14" fillId="6" borderId="2" xfId="20" applyNumberFormat="1" applyFont="1" applyFill="1" applyBorder="1" applyAlignment="1">
      <alignment horizontal="right" vertical="center"/>
    </xf>
    <xf numFmtId="204" fontId="14" fillId="4" borderId="2" xfId="20" applyNumberFormat="1" applyFont="1" applyFill="1" applyBorder="1" applyAlignment="1">
      <alignment horizontal="right" vertical="center"/>
    </xf>
    <xf numFmtId="204" fontId="14" fillId="4" borderId="1" xfId="20" applyNumberFormat="1" applyFont="1" applyFill="1" applyBorder="1" applyAlignment="1">
      <alignment horizontal="right" vertical="center"/>
    </xf>
    <xf numFmtId="204" fontId="14" fillId="4" borderId="0" xfId="20" applyNumberFormat="1" applyFont="1" applyFill="1" applyBorder="1" applyAlignment="1">
      <alignment vertical="center"/>
    </xf>
    <xf numFmtId="0" fontId="14" fillId="4" borderId="1" xfId="20" applyFont="1" applyFill="1" applyBorder="1"/>
    <xf numFmtId="187" fontId="14" fillId="4" borderId="1" xfId="32" applyNumberFormat="1" applyFont="1" applyFill="1" applyBorder="1" applyAlignment="1">
      <alignment horizontal="right" vertical="center"/>
    </xf>
    <xf numFmtId="0" fontId="17" fillId="4" borderId="1" xfId="20" applyFont="1" applyFill="1" applyBorder="1"/>
    <xf numFmtId="204" fontId="14" fillId="6" borderId="1" xfId="20" applyNumberFormat="1" applyFont="1" applyFill="1" applyBorder="1" applyAlignment="1">
      <alignment horizontal="right" vertical="center"/>
    </xf>
    <xf numFmtId="204" fontId="13" fillId="4" borderId="0" xfId="20" applyNumberFormat="1" applyFont="1" applyFill="1"/>
    <xf numFmtId="204" fontId="13" fillId="4" borderId="0" xfId="20" applyNumberFormat="1" applyFont="1" applyFill="1" applyBorder="1"/>
    <xf numFmtId="0" fontId="13" fillId="4" borderId="0" xfId="25" applyFont="1" applyFill="1"/>
    <xf numFmtId="0" fontId="14" fillId="4" borderId="0" xfId="25" applyFont="1" applyFill="1"/>
    <xf numFmtId="0" fontId="26" fillId="0" borderId="0" xfId="0" applyFont="1" applyBorder="1" applyAlignment="1">
      <alignment vertical="center" wrapText="1"/>
    </xf>
    <xf numFmtId="0" fontId="13" fillId="4" borderId="0" xfId="25" applyFont="1" applyFill="1" applyAlignment="1">
      <alignment vertical="center"/>
    </xf>
    <xf numFmtId="0" fontId="14" fillId="4" borderId="0" xfId="25" applyFont="1" applyFill="1" applyAlignment="1">
      <alignment horizontal="center"/>
    </xf>
    <xf numFmtId="183" fontId="13" fillId="4" borderId="0" xfId="5" applyNumberFormat="1" applyFont="1" applyFill="1"/>
    <xf numFmtId="0" fontId="26" fillId="0" borderId="0" xfId="0" applyFont="1" applyBorder="1" applyAlignment="1">
      <alignment horizontal="left" vertical="center" wrapText="1"/>
    </xf>
    <xf numFmtId="14" fontId="20" fillId="5" borderId="1" xfId="0" applyNumberFormat="1" applyFont="1" applyFill="1" applyBorder="1" applyAlignment="1">
      <alignment horizontal="center" vertical="center" wrapText="1"/>
    </xf>
    <xf numFmtId="14" fontId="26" fillId="0" borderId="1" xfId="0" applyNumberFormat="1" applyFont="1" applyBorder="1" applyAlignment="1">
      <alignment horizontal="center" vertical="center" wrapText="1"/>
    </xf>
    <xf numFmtId="17" fontId="20" fillId="5" borderId="3" xfId="20" quotePrefix="1" applyNumberFormat="1" applyFont="1" applyFill="1" applyBorder="1" applyAlignment="1">
      <alignment horizontal="center" vertical="center"/>
    </xf>
    <xf numFmtId="17" fontId="14" fillId="4" borderId="3" xfId="20" applyNumberFormat="1" applyFont="1" applyFill="1" applyBorder="1" applyAlignment="1">
      <alignment horizontal="center" vertical="center"/>
    </xf>
    <xf numFmtId="0" fontId="26" fillId="0" borderId="2" xfId="0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0" fontId="26" fillId="4" borderId="0" xfId="0" applyFont="1" applyFill="1" applyBorder="1" applyAlignment="1">
      <alignment vertical="center" wrapText="1"/>
    </xf>
    <xf numFmtId="0" fontId="13" fillId="4" borderId="0" xfId="25" quotePrefix="1" applyFont="1" applyFill="1" applyAlignment="1">
      <alignment horizontal="left"/>
    </xf>
    <xf numFmtId="0" fontId="13" fillId="4" borderId="2" xfId="0" applyFont="1" applyFill="1" applyBorder="1" applyAlignment="1">
      <alignment horizontal="left" vertical="center"/>
    </xf>
    <xf numFmtId="3" fontId="14" fillId="6" borderId="2" xfId="20" applyNumberFormat="1" applyFont="1" applyFill="1" applyBorder="1" applyAlignment="1">
      <alignment horizontal="right" vertical="center"/>
    </xf>
    <xf numFmtId="187" fontId="13" fillId="0" borderId="2" xfId="32" applyNumberFormat="1" applyFont="1" applyFill="1" applyBorder="1" applyAlignment="1">
      <alignment vertical="center"/>
    </xf>
    <xf numFmtId="0" fontId="13" fillId="0" borderId="0" xfId="17" applyFont="1" applyAlignment="1">
      <alignment horizontal="center"/>
    </xf>
    <xf numFmtId="14" fontId="25" fillId="0" borderId="0" xfId="17" applyNumberFormat="1" applyFont="1"/>
    <xf numFmtId="0" fontId="24" fillId="0" borderId="0" xfId="0" applyFont="1" applyBorder="1"/>
    <xf numFmtId="0" fontId="13" fillId="4" borderId="0" xfId="0" applyFont="1" applyFill="1" applyBorder="1"/>
    <xf numFmtId="0" fontId="14" fillId="4" borderId="1" xfId="17" applyFont="1" applyFill="1" applyBorder="1" applyAlignment="1">
      <alignment horizontal="left" vertical="center" indent="1"/>
    </xf>
    <xf numFmtId="178" fontId="14" fillId="4" borderId="1" xfId="17" applyNumberFormat="1" applyFont="1" applyFill="1" applyBorder="1" applyAlignment="1">
      <alignment vertical="center"/>
    </xf>
    <xf numFmtId="179" fontId="14" fillId="4" borderId="1" xfId="17" applyNumberFormat="1" applyFont="1" applyFill="1" applyBorder="1" applyAlignment="1">
      <alignment vertical="center"/>
    </xf>
    <xf numFmtId="180" fontId="14" fillId="4" borderId="1" xfId="32" applyNumberFormat="1" applyFont="1" applyFill="1" applyBorder="1" applyAlignment="1">
      <alignment vertical="center"/>
    </xf>
    <xf numFmtId="0" fontId="13" fillId="4" borderId="0" xfId="17" applyFont="1" applyFill="1" applyBorder="1"/>
    <xf numFmtId="0" fontId="14" fillId="4" borderId="1" xfId="23" applyFont="1" applyFill="1" applyBorder="1" applyAlignment="1">
      <alignment horizontal="left" vertical="center" indent="1"/>
    </xf>
    <xf numFmtId="178" fontId="14" fillId="6" borderId="1" xfId="23" applyNumberFormat="1" applyFont="1" applyFill="1" applyBorder="1" applyAlignment="1">
      <alignment horizontal="right" vertical="center"/>
    </xf>
    <xf numFmtId="178" fontId="14" fillId="4" borderId="1" xfId="23" applyNumberFormat="1" applyFont="1" applyFill="1" applyBorder="1" applyAlignment="1">
      <alignment horizontal="right" vertical="center"/>
    </xf>
    <xf numFmtId="0" fontId="24" fillId="4" borderId="0" xfId="0" applyFont="1" applyFill="1" applyBorder="1"/>
    <xf numFmtId="0" fontId="13" fillId="4" borderId="2" xfId="23" applyFont="1" applyFill="1" applyBorder="1" applyAlignment="1">
      <alignment horizontal="left" vertical="center" indent="2"/>
    </xf>
    <xf numFmtId="178" fontId="13" fillId="6" borderId="2" xfId="23" applyNumberFormat="1" applyFont="1" applyFill="1" applyBorder="1" applyAlignment="1">
      <alignment horizontal="right" vertical="center"/>
    </xf>
    <xf numFmtId="178" fontId="13" fillId="4" borderId="2" xfId="23" applyNumberFormat="1" applyFont="1" applyFill="1" applyBorder="1" applyAlignment="1">
      <alignment horizontal="right" vertical="center"/>
    </xf>
    <xf numFmtId="178" fontId="13" fillId="4" borderId="1" xfId="23" applyNumberFormat="1" applyFont="1" applyFill="1" applyBorder="1" applyAlignment="1">
      <alignment horizontal="right" vertical="center"/>
    </xf>
    <xf numFmtId="178" fontId="14" fillId="6" borderId="0" xfId="23" applyNumberFormat="1" applyFont="1" applyFill="1" applyBorder="1" applyAlignment="1">
      <alignment horizontal="right" vertical="center"/>
    </xf>
    <xf numFmtId="0" fontId="13" fillId="4" borderId="1" xfId="23" applyFont="1" applyFill="1" applyBorder="1" applyAlignment="1">
      <alignment horizontal="left" vertical="center" indent="2"/>
    </xf>
    <xf numFmtId="10" fontId="13" fillId="4" borderId="0" xfId="28" applyNumberFormat="1" applyFont="1" applyFill="1" applyBorder="1"/>
    <xf numFmtId="178" fontId="13" fillId="6" borderId="1" xfId="23" applyNumberFormat="1" applyFont="1" applyFill="1" applyBorder="1" applyAlignment="1">
      <alignment horizontal="right" vertical="center"/>
    </xf>
    <xf numFmtId="178" fontId="14" fillId="6" borderId="8" xfId="23" applyNumberFormat="1" applyFont="1" applyFill="1" applyBorder="1" applyAlignment="1">
      <alignment horizontal="right" vertical="center"/>
    </xf>
    <xf numFmtId="178" fontId="14" fillId="4" borderId="8" xfId="23" applyNumberFormat="1" applyFont="1" applyFill="1" applyBorder="1" applyAlignment="1">
      <alignment horizontal="right" vertical="center"/>
    </xf>
    <xf numFmtId="0" fontId="14" fillId="4" borderId="9" xfId="23" applyFont="1" applyFill="1" applyBorder="1" applyAlignment="1">
      <alignment horizontal="left" vertical="center" indent="1"/>
    </xf>
    <xf numFmtId="178" fontId="14" fillId="6" borderId="3" xfId="23" applyNumberFormat="1" applyFont="1" applyFill="1" applyBorder="1" applyAlignment="1">
      <alignment horizontal="right" vertical="center"/>
    </xf>
    <xf numFmtId="178" fontId="14" fillId="4" borderId="2" xfId="23" applyNumberFormat="1" applyFont="1" applyFill="1" applyBorder="1" applyAlignment="1">
      <alignment horizontal="right" vertical="center"/>
    </xf>
    <xf numFmtId="178" fontId="14" fillId="6" borderId="2" xfId="23" applyNumberFormat="1" applyFont="1" applyFill="1" applyBorder="1" applyAlignment="1">
      <alignment horizontal="right" vertical="center"/>
    </xf>
    <xf numFmtId="187" fontId="14" fillId="4" borderId="0" xfId="32" applyNumberFormat="1" applyFont="1" applyFill="1" applyBorder="1" applyAlignment="1">
      <alignment horizontal="right" vertical="center"/>
    </xf>
    <xf numFmtId="178" fontId="13" fillId="4" borderId="0" xfId="17" applyNumberFormat="1" applyFont="1" applyFill="1" applyBorder="1"/>
    <xf numFmtId="0" fontId="14" fillId="4" borderId="1" xfId="23" applyFont="1" applyFill="1" applyBorder="1" applyAlignment="1">
      <alignment horizontal="left" vertical="center" wrapText="1" indent="2"/>
    </xf>
    <xf numFmtId="0" fontId="26" fillId="4" borderId="0" xfId="0" applyFont="1" applyFill="1" applyBorder="1"/>
    <xf numFmtId="0" fontId="13" fillId="4" borderId="2" xfId="23" applyFont="1" applyFill="1" applyBorder="1" applyAlignment="1">
      <alignment horizontal="left" vertical="center" wrapText="1" indent="2"/>
    </xf>
    <xf numFmtId="0" fontId="13" fillId="4" borderId="2" xfId="17" applyFont="1" applyFill="1" applyBorder="1" applyAlignment="1">
      <alignment horizontal="left" vertical="center" indent="2"/>
    </xf>
    <xf numFmtId="183" fontId="13" fillId="4" borderId="2" xfId="5" applyNumberFormat="1" applyFont="1" applyFill="1" applyBorder="1" applyAlignment="1">
      <alignment vertical="center"/>
    </xf>
    <xf numFmtId="196" fontId="13" fillId="4" borderId="2" xfId="17" applyNumberFormat="1" applyFont="1" applyFill="1" applyBorder="1" applyAlignment="1">
      <alignment vertical="center"/>
    </xf>
    <xf numFmtId="186" fontId="13" fillId="4" borderId="2" xfId="28" applyNumberFormat="1" applyFont="1" applyFill="1" applyBorder="1" applyAlignment="1">
      <alignment vertical="center"/>
    </xf>
    <xf numFmtId="0" fontId="14" fillId="4" borderId="2" xfId="23" applyFont="1" applyFill="1" applyBorder="1" applyAlignment="1">
      <alignment horizontal="left" vertical="center" indent="1"/>
    </xf>
    <xf numFmtId="196" fontId="14" fillId="6" borderId="2" xfId="14" applyNumberFormat="1" applyFont="1" applyFill="1" applyBorder="1" applyAlignment="1">
      <alignment horizontal="right" vertical="center"/>
    </xf>
    <xf numFmtId="196" fontId="14" fillId="4" borderId="2" xfId="14" applyNumberFormat="1" applyFont="1" applyFill="1" applyBorder="1" applyAlignment="1">
      <alignment horizontal="right" vertical="center"/>
    </xf>
    <xf numFmtId="0" fontId="13" fillId="0" borderId="0" xfId="17" applyFont="1" applyFill="1"/>
    <xf numFmtId="0" fontId="14" fillId="4" borderId="0" xfId="23" applyFont="1" applyFill="1" applyBorder="1" applyAlignment="1">
      <alignment horizontal="left" vertical="center" indent="1"/>
    </xf>
    <xf numFmtId="196" fontId="14" fillId="4" borderId="0" xfId="14" applyNumberFormat="1" applyFont="1" applyFill="1" applyBorder="1" applyAlignment="1">
      <alignment horizontal="right" vertical="center"/>
    </xf>
    <xf numFmtId="196" fontId="14" fillId="4" borderId="3" xfId="14" applyNumberFormat="1" applyFont="1" applyFill="1" applyBorder="1" applyAlignment="1">
      <alignment horizontal="right" vertical="center"/>
    </xf>
    <xf numFmtId="187" fontId="14" fillId="4" borderId="3" xfId="32" applyNumberFormat="1" applyFont="1" applyFill="1" applyBorder="1" applyAlignment="1">
      <alignment horizontal="right" vertical="center"/>
    </xf>
    <xf numFmtId="0" fontId="13" fillId="0" borderId="0" xfId="17" applyFont="1" applyFill="1" applyBorder="1"/>
    <xf numFmtId="0" fontId="14" fillId="4" borderId="0" xfId="20" applyFont="1" applyFill="1" applyBorder="1" applyAlignment="1">
      <alignment horizontal="center" vertical="center"/>
    </xf>
    <xf numFmtId="3" fontId="13" fillId="4" borderId="2" xfId="0" applyNumberFormat="1" applyFont="1" applyFill="1" applyBorder="1" applyAlignment="1">
      <alignment horizontal="right" vertical="center"/>
    </xf>
    <xf numFmtId="3" fontId="13" fillId="4" borderId="0" xfId="0" applyNumberFormat="1" applyFont="1" applyFill="1" applyBorder="1" applyAlignment="1">
      <alignment horizontal="right" vertical="center"/>
    </xf>
    <xf numFmtId="3" fontId="13" fillId="4" borderId="0" xfId="25" applyNumberFormat="1" applyFont="1" applyFill="1" applyAlignment="1">
      <alignment vertical="center"/>
    </xf>
    <xf numFmtId="186" fontId="13" fillId="4" borderId="2" xfId="28" applyNumberFormat="1" applyFont="1" applyFill="1" applyBorder="1" applyAlignment="1">
      <alignment horizontal="right" vertical="center"/>
    </xf>
    <xf numFmtId="0" fontId="25" fillId="4" borderId="0" xfId="20" applyFont="1" applyFill="1"/>
    <xf numFmtId="0" fontId="20" fillId="5" borderId="1" xfId="20" applyFont="1" applyFill="1" applyBorder="1" applyAlignment="1">
      <alignment horizontal="center" vertical="center" wrapText="1"/>
    </xf>
    <xf numFmtId="206" fontId="13" fillId="6" borderId="2" xfId="5" applyNumberFormat="1" applyFont="1" applyFill="1" applyBorder="1" applyAlignment="1">
      <alignment horizontal="right" vertical="center"/>
    </xf>
    <xf numFmtId="206" fontId="13" fillId="4" borderId="2" xfId="5" applyNumberFormat="1" applyFont="1" applyFill="1" applyBorder="1" applyAlignment="1">
      <alignment horizontal="right" vertical="center"/>
    </xf>
    <xf numFmtId="206" fontId="14" fillId="6" borderId="2" xfId="5" applyNumberFormat="1" applyFont="1" applyFill="1" applyBorder="1" applyAlignment="1">
      <alignment horizontal="right" vertical="center"/>
    </xf>
    <xf numFmtId="206" fontId="14" fillId="4" borderId="2" xfId="5" applyNumberFormat="1" applyFont="1" applyFill="1" applyBorder="1" applyAlignment="1">
      <alignment horizontal="right" vertical="center"/>
    </xf>
    <xf numFmtId="206" fontId="13" fillId="4" borderId="0" xfId="20" applyNumberFormat="1" applyFont="1" applyFill="1"/>
    <xf numFmtId="206" fontId="13" fillId="4" borderId="0" xfId="20" applyNumberFormat="1" applyFont="1" applyFill="1" applyBorder="1"/>
    <xf numFmtId="206" fontId="13" fillId="6" borderId="1" xfId="5" applyNumberFormat="1" applyFont="1" applyFill="1" applyBorder="1" applyAlignment="1">
      <alignment horizontal="right" vertical="center"/>
    </xf>
    <xf numFmtId="206" fontId="13" fillId="0" borderId="1" xfId="5" applyNumberFormat="1" applyFont="1" applyFill="1" applyBorder="1" applyAlignment="1">
      <alignment horizontal="right" vertical="center"/>
    </xf>
    <xf numFmtId="206" fontId="13" fillId="0" borderId="2" xfId="5" applyNumberFormat="1" applyFont="1" applyFill="1" applyBorder="1" applyAlignment="1">
      <alignment horizontal="right" vertical="center"/>
    </xf>
    <xf numFmtId="0" fontId="25" fillId="4" borderId="0" xfId="25" applyFont="1" applyFill="1"/>
    <xf numFmtId="0" fontId="13" fillId="0" borderId="1" xfId="17" applyFont="1" applyFill="1" applyBorder="1" applyAlignment="1">
      <alignment horizontal="left" vertical="center" indent="1"/>
    </xf>
    <xf numFmtId="0" fontId="13" fillId="0" borderId="2" xfId="17" applyFont="1" applyFill="1" applyBorder="1" applyAlignment="1">
      <alignment horizontal="left" vertical="center" indent="1"/>
    </xf>
    <xf numFmtId="0" fontId="13" fillId="0" borderId="0" xfId="17" applyFont="1" applyFill="1" applyBorder="1" applyAlignment="1">
      <alignment horizontal="left" vertical="center" wrapText="1" indent="2"/>
    </xf>
    <xf numFmtId="178" fontId="13" fillId="0" borderId="0" xfId="17" applyNumberFormat="1" applyFont="1" applyFill="1" applyBorder="1" applyAlignment="1">
      <alignment vertical="center"/>
    </xf>
    <xf numFmtId="179" fontId="13" fillId="0" borderId="0" xfId="17" applyNumberFormat="1" applyFont="1" applyFill="1" applyBorder="1" applyAlignment="1">
      <alignment vertical="center"/>
    </xf>
    <xf numFmtId="201" fontId="13" fillId="0" borderId="0" xfId="32" applyNumberFormat="1" applyFont="1" applyFill="1" applyBorder="1" applyAlignment="1">
      <alignment vertical="center"/>
    </xf>
    <xf numFmtId="178" fontId="13" fillId="0" borderId="0" xfId="17" applyNumberFormat="1" applyFont="1"/>
    <xf numFmtId="187" fontId="13" fillId="0" borderId="0" xfId="32" applyNumberFormat="1" applyFont="1" applyFill="1" applyBorder="1" applyAlignment="1">
      <alignment vertical="center"/>
    </xf>
    <xf numFmtId="204" fontId="13" fillId="0" borderId="2" xfId="14" applyNumberFormat="1" applyFont="1" applyFill="1" applyBorder="1" applyAlignment="1">
      <alignment horizontal="right" vertical="center"/>
    </xf>
    <xf numFmtId="206" fontId="13" fillId="0" borderId="2" xfId="14" applyNumberFormat="1" applyFont="1" applyFill="1" applyBorder="1" applyAlignment="1">
      <alignment horizontal="right" vertical="center"/>
    </xf>
    <xf numFmtId="204" fontId="14" fillId="0" borderId="2" xfId="14" applyNumberFormat="1" applyFont="1" applyFill="1" applyBorder="1" applyAlignment="1">
      <alignment horizontal="right" vertical="center"/>
    </xf>
    <xf numFmtId="187" fontId="13" fillId="6" borderId="0" xfId="20" applyNumberFormat="1" applyFont="1" applyFill="1" applyBorder="1" applyAlignment="1">
      <alignment vertical="center"/>
    </xf>
    <xf numFmtId="187" fontId="13" fillId="6" borderId="1" xfId="20" applyNumberFormat="1" applyFont="1" applyFill="1" applyBorder="1" applyAlignment="1">
      <alignment vertical="center"/>
    </xf>
    <xf numFmtId="17" fontId="26" fillId="0" borderId="1" xfId="0" applyNumberFormat="1" applyFont="1" applyBorder="1" applyAlignment="1">
      <alignment horizontal="center" vertical="center" wrapText="1"/>
    </xf>
    <xf numFmtId="17" fontId="26" fillId="0" borderId="2" xfId="0" applyNumberFormat="1" applyFont="1" applyBorder="1" applyAlignment="1">
      <alignment horizontal="center" vertical="center" wrapText="1"/>
    </xf>
    <xf numFmtId="0" fontId="26" fillId="0" borderId="2" xfId="0" applyFont="1" applyBorder="1" applyAlignment="1">
      <alignment horizontal="justify" vertical="center" wrapText="1"/>
    </xf>
    <xf numFmtId="0" fontId="26" fillId="0" borderId="2" xfId="0" applyFont="1" applyBorder="1" applyAlignment="1">
      <alignment horizontal="center" vertical="center" wrapText="1"/>
    </xf>
    <xf numFmtId="0" fontId="0" fillId="0" borderId="2" xfId="0" applyBorder="1"/>
    <xf numFmtId="0" fontId="24" fillId="0" borderId="1" xfId="0" applyFont="1" applyBorder="1" applyAlignment="1">
      <alignment horizontal="justify" vertical="center" wrapText="1"/>
    </xf>
    <xf numFmtId="3" fontId="14" fillId="6" borderId="1" xfId="20" applyNumberFormat="1" applyFont="1" applyFill="1" applyBorder="1" applyAlignment="1">
      <alignment horizontal="right" vertical="center"/>
    </xf>
    <xf numFmtId="3" fontId="24" fillId="0" borderId="2" xfId="0" applyNumberFormat="1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3" fontId="24" fillId="0" borderId="1" xfId="0" applyNumberFormat="1" applyFont="1" applyBorder="1" applyAlignment="1">
      <alignment horizontal="right" vertical="center" wrapText="1"/>
    </xf>
    <xf numFmtId="0" fontId="24" fillId="0" borderId="2" xfId="0" applyFont="1" applyBorder="1" applyAlignment="1">
      <alignment horizontal="justify" vertical="center" wrapText="1"/>
    </xf>
    <xf numFmtId="187" fontId="13" fillId="0" borderId="3" xfId="32" applyNumberFormat="1" applyFont="1" applyFill="1" applyBorder="1" applyAlignment="1">
      <alignment vertical="center"/>
    </xf>
    <xf numFmtId="0" fontId="0" fillId="0" borderId="3" xfId="0" applyBorder="1"/>
    <xf numFmtId="49" fontId="14" fillId="4" borderId="2" xfId="20" applyNumberFormat="1" applyFont="1" applyFill="1" applyBorder="1" applyAlignment="1">
      <alignment horizontal="center" vertical="center"/>
    </xf>
    <xf numFmtId="0" fontId="14" fillId="4" borderId="0" xfId="20" applyFont="1" applyFill="1" applyBorder="1" applyAlignment="1">
      <alignment horizontal="center" vertical="center"/>
    </xf>
    <xf numFmtId="187" fontId="13" fillId="4" borderId="0" xfId="28" applyNumberFormat="1" applyFont="1" applyFill="1" applyBorder="1" applyAlignment="1">
      <alignment horizontal="right" vertical="center"/>
    </xf>
    <xf numFmtId="187" fontId="13" fillId="4" borderId="1" xfId="28" applyNumberFormat="1" applyFont="1" applyFill="1" applyBorder="1" applyAlignment="1">
      <alignment horizontal="right" vertical="center"/>
    </xf>
    <xf numFmtId="188" fontId="13" fillId="4" borderId="0" xfId="28" applyNumberFormat="1" applyFont="1" applyFill="1" applyBorder="1" applyAlignment="1">
      <alignment vertical="center"/>
    </xf>
    <xf numFmtId="180" fontId="14" fillId="6" borderId="2" xfId="28" applyNumberFormat="1" applyFont="1" applyFill="1" applyBorder="1" applyAlignment="1">
      <alignment horizontal="right" vertical="center"/>
    </xf>
    <xf numFmtId="180" fontId="14" fillId="4" borderId="2" xfId="28" applyNumberFormat="1" applyFont="1" applyFill="1" applyBorder="1" applyAlignment="1">
      <alignment horizontal="right" vertical="center"/>
    </xf>
    <xf numFmtId="176" fontId="14" fillId="6" borderId="2" xfId="20" applyNumberFormat="1" applyFont="1" applyFill="1" applyBorder="1" applyAlignment="1">
      <alignment horizontal="right" vertical="center"/>
    </xf>
    <xf numFmtId="178" fontId="13" fillId="4" borderId="2" xfId="0" applyNumberFormat="1" applyFont="1" applyFill="1" applyBorder="1" applyAlignment="1">
      <alignment horizontal="right" vertical="center"/>
    </xf>
    <xf numFmtId="186" fontId="13" fillId="6" borderId="2" xfId="28" applyNumberFormat="1" applyFont="1" applyFill="1" applyBorder="1" applyAlignment="1">
      <alignment horizontal="right" vertical="center"/>
    </xf>
    <xf numFmtId="187" fontId="13" fillId="4" borderId="1" xfId="32" applyNumberFormat="1" applyFont="1" applyFill="1" applyBorder="1" applyAlignment="1">
      <alignment horizontal="right" vertical="center"/>
    </xf>
    <xf numFmtId="187" fontId="20" fillId="5" borderId="2" xfId="32" applyNumberFormat="1" applyFont="1" applyFill="1" applyBorder="1" applyAlignment="1">
      <alignment horizontal="right" vertical="center"/>
    </xf>
    <xf numFmtId="187" fontId="13" fillId="4" borderId="2" xfId="28" applyNumberFormat="1" applyFont="1" applyFill="1" applyBorder="1" applyAlignment="1">
      <alignment vertical="center"/>
    </xf>
    <xf numFmtId="187" fontId="13" fillId="0" borderId="2" xfId="29" applyNumberFormat="1" applyFont="1" applyFill="1" applyBorder="1" applyAlignment="1">
      <alignment vertical="center"/>
    </xf>
    <xf numFmtId="187" fontId="13" fillId="4" borderId="3" xfId="32" applyNumberFormat="1" applyFont="1" applyFill="1" applyBorder="1" applyAlignment="1">
      <alignment horizontal="right" vertical="center"/>
    </xf>
    <xf numFmtId="187" fontId="13" fillId="7" borderId="2" xfId="32" applyNumberFormat="1" applyFont="1" applyFill="1" applyBorder="1" applyAlignment="1">
      <alignment horizontal="right" vertical="center"/>
    </xf>
    <xf numFmtId="187" fontId="14" fillId="7" borderId="2" xfId="32" applyNumberFormat="1" applyFont="1" applyFill="1" applyBorder="1" applyAlignment="1">
      <alignment horizontal="right" vertical="center"/>
    </xf>
    <xf numFmtId="186" fontId="20" fillId="5" borderId="2" xfId="28" applyNumberFormat="1" applyFont="1" applyFill="1" applyBorder="1" applyAlignment="1">
      <alignment horizontal="right" vertical="center"/>
    </xf>
    <xf numFmtId="184" fontId="14" fillId="4" borderId="2" xfId="28" applyNumberFormat="1" applyFont="1" applyFill="1" applyBorder="1" applyAlignment="1">
      <alignment horizontal="right" vertical="center"/>
    </xf>
    <xf numFmtId="184" fontId="13" fillId="4" borderId="2" xfId="5" applyNumberFormat="1" applyFont="1" applyFill="1" applyBorder="1" applyAlignment="1">
      <alignment horizontal="right" vertical="center"/>
    </xf>
    <xf numFmtId="184" fontId="14" fillId="4" borderId="2" xfId="5" applyNumberFormat="1" applyFont="1" applyFill="1" applyBorder="1" applyAlignment="1">
      <alignment horizontal="right" vertical="center"/>
    </xf>
    <xf numFmtId="184" fontId="20" fillId="5" borderId="2" xfId="28" applyNumberFormat="1" applyFont="1" applyFill="1" applyBorder="1" applyAlignment="1">
      <alignment horizontal="right" vertical="center"/>
    </xf>
    <xf numFmtId="49" fontId="26" fillId="0" borderId="1" xfId="0" applyNumberFormat="1" applyFont="1" applyBorder="1" applyAlignment="1">
      <alignment horizontal="center" vertical="center" wrapText="1"/>
    </xf>
    <xf numFmtId="49" fontId="14" fillId="4" borderId="2" xfId="20" applyNumberFormat="1" applyFont="1" applyFill="1" applyBorder="1" applyAlignment="1">
      <alignment horizontal="center" vertical="center"/>
    </xf>
    <xf numFmtId="17" fontId="14" fillId="4" borderId="3" xfId="20" quotePrefix="1" applyNumberFormat="1" applyFont="1" applyFill="1" applyBorder="1" applyAlignment="1">
      <alignment horizontal="center" vertical="center"/>
    </xf>
    <xf numFmtId="49" fontId="20" fillId="5" borderId="1" xfId="0" applyNumberFormat="1" applyFont="1" applyFill="1" applyBorder="1" applyAlignment="1">
      <alignment horizontal="center" vertical="center" wrapText="1"/>
    </xf>
    <xf numFmtId="14" fontId="20" fillId="5" borderId="2" xfId="0" applyNumberFormat="1" applyFont="1" applyFill="1" applyBorder="1" applyAlignment="1">
      <alignment horizontal="center" vertical="center" wrapText="1"/>
    </xf>
    <xf numFmtId="14" fontId="14" fillId="4" borderId="2" xfId="0" applyNumberFormat="1" applyFont="1" applyFill="1" applyBorder="1" applyAlignment="1">
      <alignment horizontal="center" vertical="center" wrapText="1"/>
    </xf>
    <xf numFmtId="17" fontId="14" fillId="4" borderId="0" xfId="20" applyNumberFormat="1" applyFont="1" applyFill="1" applyBorder="1" applyAlignment="1">
      <alignment horizontal="left" vertical="center" wrapText="1"/>
    </xf>
    <xf numFmtId="0" fontId="24" fillId="4" borderId="0" xfId="0" applyFont="1" applyFill="1" applyBorder="1" applyAlignment="1">
      <alignment horizontal="center" vertical="top" wrapText="1"/>
    </xf>
    <xf numFmtId="187" fontId="14" fillId="4" borderId="2" xfId="28" applyNumberFormat="1" applyFont="1" applyFill="1" applyBorder="1" applyAlignment="1">
      <alignment horizontal="right" vertical="center"/>
    </xf>
    <xf numFmtId="187" fontId="13" fillId="4" borderId="2" xfId="5" applyNumberFormat="1" applyFont="1" applyFill="1" applyBorder="1" applyAlignment="1">
      <alignment horizontal="right" vertical="center"/>
    </xf>
    <xf numFmtId="187" fontId="14" fillId="4" borderId="2" xfId="5" applyNumberFormat="1" applyFont="1" applyFill="1" applyBorder="1" applyAlignment="1">
      <alignment horizontal="right" vertical="center"/>
    </xf>
    <xf numFmtId="187" fontId="20" fillId="5" borderId="2" xfId="23" applyNumberFormat="1" applyFont="1" applyFill="1" applyBorder="1" applyAlignment="1">
      <alignment horizontal="right" vertical="center"/>
    </xf>
    <xf numFmtId="192" fontId="14" fillId="4" borderId="2" xfId="28" applyNumberFormat="1" applyFont="1" applyFill="1" applyBorder="1" applyAlignment="1">
      <alignment horizontal="right" vertical="center"/>
    </xf>
    <xf numFmtId="192" fontId="13" fillId="4" borderId="2" xfId="5" applyNumberFormat="1" applyFont="1" applyFill="1" applyBorder="1" applyAlignment="1">
      <alignment horizontal="right" vertical="center"/>
    </xf>
    <xf numFmtId="192" fontId="14" fillId="4" borderId="2" xfId="5" applyNumberFormat="1" applyFont="1" applyFill="1" applyBorder="1" applyAlignment="1">
      <alignment horizontal="right" vertical="center"/>
    </xf>
    <xf numFmtId="192" fontId="20" fillId="5" borderId="2" xfId="28" applyNumberFormat="1" applyFont="1" applyFill="1" applyBorder="1" applyAlignment="1">
      <alignment horizontal="right" vertical="center"/>
    </xf>
    <xf numFmtId="192" fontId="20" fillId="5" borderId="2" xfId="23" applyNumberFormat="1" applyFont="1" applyFill="1" applyBorder="1" applyAlignment="1">
      <alignment horizontal="right" vertical="center"/>
    </xf>
    <xf numFmtId="0" fontId="14" fillId="4" borderId="1" xfId="20" applyFont="1" applyFill="1" applyBorder="1" applyAlignment="1">
      <alignment horizontal="center" vertical="center"/>
    </xf>
    <xf numFmtId="0" fontId="14" fillId="4" borderId="1" xfId="25" applyFont="1" applyFill="1" applyBorder="1" applyAlignment="1">
      <alignment horizontal="center" vertical="center"/>
    </xf>
    <xf numFmtId="0" fontId="14" fillId="4" borderId="0" xfId="20" applyFont="1" applyFill="1" applyBorder="1" applyAlignment="1">
      <alignment horizontal="center" vertical="center" wrapText="1"/>
    </xf>
    <xf numFmtId="49" fontId="26" fillId="0" borderId="1" xfId="0" applyNumberFormat="1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16" fillId="0" borderId="0" xfId="23" applyFont="1" applyFill="1" applyBorder="1" applyAlignment="1">
      <alignment horizontal="left" vertical="center" wrapText="1"/>
    </xf>
    <xf numFmtId="0" fontId="14" fillId="4" borderId="1" xfId="20" applyFont="1" applyFill="1" applyBorder="1" applyAlignment="1">
      <alignment horizontal="center" wrapText="1"/>
    </xf>
    <xf numFmtId="0" fontId="14" fillId="4" borderId="1" xfId="20" applyFont="1" applyFill="1" applyBorder="1" applyAlignment="1">
      <alignment horizontal="center"/>
    </xf>
    <xf numFmtId="49" fontId="20" fillId="5" borderId="10" xfId="20" applyNumberFormat="1" applyFont="1" applyFill="1" applyBorder="1" applyAlignment="1">
      <alignment horizontal="center" vertical="center"/>
    </xf>
    <xf numFmtId="0" fontId="20" fillId="5" borderId="10" xfId="20" applyFont="1" applyFill="1" applyBorder="1" applyAlignment="1">
      <alignment horizontal="center" vertical="center"/>
    </xf>
    <xf numFmtId="49" fontId="14" fillId="4" borderId="2" xfId="20" applyNumberFormat="1" applyFont="1" applyFill="1" applyBorder="1" applyAlignment="1">
      <alignment horizontal="center" vertical="center"/>
    </xf>
    <xf numFmtId="0" fontId="14" fillId="4" borderId="2" xfId="20" applyFont="1" applyFill="1" applyBorder="1" applyAlignment="1">
      <alignment horizontal="center" vertical="center"/>
    </xf>
    <xf numFmtId="0" fontId="26" fillId="0" borderId="0" xfId="0" applyFont="1" applyBorder="1" applyAlignment="1">
      <alignment horizontal="center" vertical="center" wrapText="1"/>
    </xf>
    <xf numFmtId="0" fontId="14" fillId="4" borderId="0" xfId="20" applyFont="1" applyFill="1" applyBorder="1" applyAlignment="1">
      <alignment horizontal="center" vertical="center"/>
    </xf>
    <xf numFmtId="0" fontId="14" fillId="4" borderId="1" xfId="20" applyFont="1" applyFill="1" applyBorder="1" applyAlignment="1">
      <alignment horizontal="center" vertical="center" wrapText="1"/>
    </xf>
    <xf numFmtId="49" fontId="20" fillId="5" borderId="0" xfId="20" applyNumberFormat="1" applyFont="1" applyFill="1" applyBorder="1" applyAlignment="1">
      <alignment horizontal="center" vertical="center" wrapText="1"/>
    </xf>
    <xf numFmtId="17" fontId="20" fillId="5" borderId="1" xfId="20" applyNumberFormat="1" applyFont="1" applyFill="1" applyBorder="1" applyAlignment="1">
      <alignment horizontal="center" vertical="center" wrapText="1"/>
    </xf>
    <xf numFmtId="49" fontId="14" fillId="4" borderId="3" xfId="20" applyNumberFormat="1" applyFont="1" applyFill="1" applyBorder="1" applyAlignment="1">
      <alignment horizontal="center" vertical="center" wrapText="1"/>
    </xf>
    <xf numFmtId="17" fontId="14" fillId="4" borderId="1" xfId="20" applyNumberFormat="1" applyFont="1" applyFill="1" applyBorder="1" applyAlignment="1">
      <alignment horizontal="center" vertical="center" wrapText="1"/>
    </xf>
    <xf numFmtId="49" fontId="14" fillId="4" borderId="1" xfId="20" applyNumberFormat="1" applyFont="1" applyFill="1" applyBorder="1" applyAlignment="1">
      <alignment horizontal="center" vertical="center" wrapText="1"/>
    </xf>
    <xf numFmtId="0" fontId="24" fillId="4" borderId="0" xfId="0" applyFont="1" applyFill="1" applyBorder="1" applyAlignment="1">
      <alignment horizontal="center" vertical="top" wrapText="1"/>
    </xf>
    <xf numFmtId="49" fontId="14" fillId="4" borderId="0" xfId="17" applyNumberFormat="1" applyFont="1" applyFill="1" applyBorder="1" applyAlignment="1">
      <alignment horizontal="center" vertical="center" wrapText="1"/>
    </xf>
    <xf numFmtId="0" fontId="14" fillId="4" borderId="1" xfId="17" applyFont="1" applyFill="1" applyBorder="1" applyAlignment="1">
      <alignment horizontal="center" vertical="center" wrapText="1"/>
    </xf>
    <xf numFmtId="14" fontId="20" fillId="5" borderId="0" xfId="20" applyNumberFormat="1" applyFont="1" applyFill="1" applyBorder="1" applyAlignment="1">
      <alignment horizontal="center" vertical="center" wrapText="1"/>
    </xf>
    <xf numFmtId="14" fontId="20" fillId="5" borderId="1" xfId="20" applyNumberFormat="1" applyFont="1" applyFill="1" applyBorder="1" applyAlignment="1">
      <alignment horizontal="center" vertical="center" wrapText="1"/>
    </xf>
    <xf numFmtId="14" fontId="14" fillId="4" borderId="3" xfId="20" applyNumberFormat="1" applyFont="1" applyFill="1" applyBorder="1" applyAlignment="1">
      <alignment horizontal="center" vertical="center" wrapText="1"/>
    </xf>
    <xf numFmtId="14" fontId="14" fillId="4" borderId="1" xfId="20" applyNumberFormat="1" applyFont="1" applyFill="1" applyBorder="1" applyAlignment="1">
      <alignment horizontal="center" vertical="center" wrapText="1"/>
    </xf>
  </cellXfs>
  <cellStyles count="37">
    <cellStyle name="60% - akcent 1" xfId="1"/>
    <cellStyle name="Comma [0] 2" xfId="2"/>
    <cellStyle name="Comma 2" xfId="3"/>
    <cellStyle name="Diseño" xfId="4"/>
    <cellStyle name="Millares" xfId="5" builtinId="3"/>
    <cellStyle name="Millares [0] 10" xfId="6"/>
    <cellStyle name="Millares [0] 2" xfId="7"/>
    <cellStyle name="Millares [0] 2 19" xfId="8"/>
    <cellStyle name="Millares [0] 2 3" xfId="9"/>
    <cellStyle name="Millares [0] 3" xfId="10"/>
    <cellStyle name="Millares 14" xfId="11"/>
    <cellStyle name="Millares 14 2" xfId="12"/>
    <cellStyle name="Millares 18" xfId="13"/>
    <cellStyle name="Millares 2" xfId="14"/>
    <cellStyle name="Millares 3" xfId="15"/>
    <cellStyle name="No-definido" xfId="16"/>
    <cellStyle name="Normal" xfId="0" builtinId="0"/>
    <cellStyle name="Normal 10" xfId="17"/>
    <cellStyle name="Normal 11" xfId="18"/>
    <cellStyle name="Normal 17 2" xfId="19"/>
    <cellStyle name="Normal 2" xfId="20"/>
    <cellStyle name="Normal 2 2" xfId="21"/>
    <cellStyle name="Normal 2 2 2" xfId="22"/>
    <cellStyle name="Normal 3" xfId="23"/>
    <cellStyle name="Normal 4" xfId="24"/>
    <cellStyle name="Normal_graficos" xfId="25"/>
    <cellStyle name="Normal_operacional" xfId="26"/>
    <cellStyle name="Percent 2" xfId="27"/>
    <cellStyle name="Porcentaje" xfId="28" builtinId="5"/>
    <cellStyle name="Porcentaje 2" xfId="29"/>
    <cellStyle name="Porcentaje 3" xfId="30"/>
    <cellStyle name="Porcentual 2" xfId="31"/>
    <cellStyle name="Porcentual 2 10" xfId="32"/>
    <cellStyle name="Porcentual 2 2" xfId="33"/>
    <cellStyle name="Porcentual 3" xfId="34"/>
    <cellStyle name="Porcentual 3 2" xfId="35"/>
    <cellStyle name="Porcentual 3 2 2" xfId="3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2:Q14"/>
  <sheetViews>
    <sheetView showGridLines="0" tabSelected="1" workbookViewId="0">
      <selection activeCell="B2" sqref="B2"/>
    </sheetView>
  </sheetViews>
  <sheetFormatPr baseColWidth="10" defaultRowHeight="12.75"/>
  <cols>
    <col min="1" max="1" width="5.42578125" style="2" customWidth="1"/>
    <col min="2" max="2" width="26.5703125" style="2" customWidth="1"/>
    <col min="3" max="5" width="11.5703125" style="2" customWidth="1"/>
    <col min="6" max="6" width="1" style="2" customWidth="1"/>
    <col min="7" max="9" width="10.28515625" style="2" customWidth="1"/>
    <col min="10" max="10" width="1.140625" style="2" customWidth="1"/>
    <col min="11" max="12" width="10.42578125" style="2" customWidth="1"/>
    <col min="13" max="16384" width="11.42578125" style="2"/>
  </cols>
  <sheetData>
    <row r="2" spans="1:17" s="157" customFormat="1" ht="11.25">
      <c r="B2" s="159"/>
      <c r="C2" s="303" t="s">
        <v>122</v>
      </c>
      <c r="D2" s="303"/>
      <c r="E2" s="303"/>
      <c r="F2" s="303"/>
      <c r="G2" s="303"/>
      <c r="H2" s="303"/>
      <c r="I2" s="303"/>
      <c r="J2" s="160"/>
      <c r="K2" s="304" t="s">
        <v>123</v>
      </c>
      <c r="L2" s="304"/>
      <c r="M2" s="158"/>
      <c r="O2" s="161"/>
    </row>
    <row r="3" spans="1:17" s="157" customFormat="1" ht="11.25">
      <c r="B3" s="159"/>
      <c r="C3" s="302" t="s">
        <v>124</v>
      </c>
      <c r="D3" s="302"/>
      <c r="E3" s="302"/>
      <c r="F3" s="6"/>
      <c r="G3" s="302" t="s">
        <v>125</v>
      </c>
      <c r="H3" s="302"/>
      <c r="I3" s="302"/>
      <c r="J3" s="160"/>
      <c r="K3" s="303" t="s">
        <v>126</v>
      </c>
      <c r="L3" s="303"/>
      <c r="O3" s="162"/>
      <c r="P3" s="162"/>
      <c r="Q3" s="162"/>
    </row>
    <row r="4" spans="1:17" s="157" customFormat="1" ht="11.25">
      <c r="B4" s="163" t="s">
        <v>127</v>
      </c>
      <c r="C4" s="140" t="s">
        <v>150</v>
      </c>
      <c r="D4" s="78" t="s">
        <v>151</v>
      </c>
      <c r="E4" s="79" t="s">
        <v>94</v>
      </c>
      <c r="F4" s="98"/>
      <c r="G4" s="164" t="s">
        <v>155</v>
      </c>
      <c r="H4" s="165" t="s">
        <v>156</v>
      </c>
      <c r="I4" s="98" t="s">
        <v>94</v>
      </c>
      <c r="J4" s="160"/>
      <c r="K4" s="166" t="s">
        <v>150</v>
      </c>
      <c r="L4" s="287" t="s">
        <v>151</v>
      </c>
      <c r="O4" s="162"/>
      <c r="P4" s="162"/>
      <c r="Q4" s="162"/>
    </row>
    <row r="5" spans="1:17" s="157" customFormat="1" ht="11.25">
      <c r="B5" s="168"/>
      <c r="C5" s="169"/>
      <c r="D5" s="169"/>
      <c r="E5" s="159"/>
      <c r="F5" s="170"/>
      <c r="G5" s="168"/>
      <c r="H5" s="168"/>
      <c r="I5" s="168"/>
      <c r="J5" s="160"/>
      <c r="K5" s="168"/>
      <c r="L5" s="168"/>
      <c r="O5" s="162"/>
      <c r="P5" s="162"/>
      <c r="Q5" s="162"/>
    </row>
    <row r="6" spans="1:17" s="157" customFormat="1" ht="11.25">
      <c r="A6" s="171"/>
      <c r="B6" s="172" t="s">
        <v>128</v>
      </c>
      <c r="C6" s="173">
        <v>16110</v>
      </c>
      <c r="D6" s="221">
        <v>17027</v>
      </c>
      <c r="E6" s="174">
        <v>-5.3900000000000003E-2</v>
      </c>
      <c r="F6" s="222"/>
      <c r="G6" s="173">
        <v>5425</v>
      </c>
      <c r="H6" s="221">
        <v>5660</v>
      </c>
      <c r="I6" s="174">
        <v>-4.1500000000000002E-2</v>
      </c>
      <c r="J6" s="223"/>
      <c r="K6" s="272">
        <v>0.30074337901762604</v>
      </c>
      <c r="L6" s="224">
        <v>0.31731001971427297</v>
      </c>
      <c r="O6" s="162"/>
      <c r="P6" s="162"/>
      <c r="Q6" s="162"/>
    </row>
    <row r="10" spans="1:17" s="157" customFormat="1" ht="11.25">
      <c r="B10" s="159"/>
      <c r="C10" s="303" t="s">
        <v>122</v>
      </c>
      <c r="D10" s="303"/>
      <c r="E10" s="303"/>
      <c r="F10" s="303"/>
      <c r="G10" s="303"/>
      <c r="H10" s="303"/>
      <c r="I10" s="303"/>
      <c r="J10" s="160"/>
      <c r="K10" s="304" t="s">
        <v>123</v>
      </c>
      <c r="L10" s="304"/>
      <c r="M10" s="158"/>
      <c r="O10" s="161"/>
    </row>
    <row r="11" spans="1:17" s="157" customFormat="1" ht="11.25">
      <c r="B11" s="159"/>
      <c r="C11" s="302" t="s">
        <v>124</v>
      </c>
      <c r="D11" s="302"/>
      <c r="E11" s="302"/>
      <c r="F11" s="264"/>
      <c r="G11" s="302" t="s">
        <v>125</v>
      </c>
      <c r="H11" s="302"/>
      <c r="I11" s="302"/>
      <c r="J11" s="160"/>
      <c r="K11" s="303" t="s">
        <v>126</v>
      </c>
      <c r="L11" s="303"/>
      <c r="O11" s="162"/>
      <c r="P11" s="162"/>
      <c r="Q11" s="162"/>
    </row>
    <row r="12" spans="1:17" s="157" customFormat="1" ht="11.25">
      <c r="B12" s="163" t="s">
        <v>127</v>
      </c>
      <c r="C12" s="140" t="s">
        <v>90</v>
      </c>
      <c r="D12" s="263" t="s">
        <v>91</v>
      </c>
      <c r="E12" s="79" t="s">
        <v>94</v>
      </c>
      <c r="F12" s="98"/>
      <c r="G12" s="164" t="s">
        <v>157</v>
      </c>
      <c r="H12" s="165" t="s">
        <v>158</v>
      </c>
      <c r="I12" s="98" t="s">
        <v>94</v>
      </c>
      <c r="J12" s="160"/>
      <c r="K12" s="166" t="s">
        <v>90</v>
      </c>
      <c r="L12" s="167" t="s">
        <v>91</v>
      </c>
      <c r="O12" s="162"/>
      <c r="P12" s="162"/>
      <c r="Q12" s="162"/>
    </row>
    <row r="13" spans="1:17" s="157" customFormat="1" ht="11.25">
      <c r="B13" s="168"/>
      <c r="C13" s="169"/>
      <c r="D13" s="169"/>
      <c r="E13" s="159"/>
      <c r="F13" s="170"/>
      <c r="G13" s="168"/>
      <c r="H13" s="168"/>
      <c r="I13" s="168"/>
      <c r="J13" s="160"/>
      <c r="K13" s="168"/>
      <c r="L13" s="168"/>
      <c r="O13" s="162"/>
      <c r="P13" s="162"/>
      <c r="Q13" s="162"/>
    </row>
    <row r="14" spans="1:17" s="157" customFormat="1" ht="11.25">
      <c r="A14" s="171"/>
      <c r="B14" s="172" t="s">
        <v>128</v>
      </c>
      <c r="C14" s="270">
        <v>10684.631413878456</v>
      </c>
      <c r="D14" s="271">
        <v>11367.012190580319</v>
      </c>
      <c r="E14" s="174">
        <v>-0.06</v>
      </c>
      <c r="F14" s="222"/>
      <c r="G14" s="270">
        <v>5155.8565895740994</v>
      </c>
      <c r="H14" s="271">
        <v>5714.616601128665</v>
      </c>
      <c r="I14" s="174">
        <v>-9.7799999999999998E-2</v>
      </c>
      <c r="J14" s="223"/>
      <c r="K14" s="272">
        <v>0.29699999999999999</v>
      </c>
      <c r="L14" s="224">
        <v>0.31900000000000001</v>
      </c>
      <c r="O14" s="162"/>
      <c r="P14" s="162"/>
      <c r="Q14" s="162"/>
    </row>
  </sheetData>
  <mergeCells count="10">
    <mergeCell ref="C11:E11"/>
    <mergeCell ref="G11:I11"/>
    <mergeCell ref="K11:L11"/>
    <mergeCell ref="C2:I2"/>
    <mergeCell ref="K2:L2"/>
    <mergeCell ref="C3:E3"/>
    <mergeCell ref="G3:I3"/>
    <mergeCell ref="K3:L3"/>
    <mergeCell ref="C10:I10"/>
    <mergeCell ref="K10:L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B2:I7"/>
  <sheetViews>
    <sheetView showGridLines="0" workbookViewId="0">
      <selection activeCell="A2" sqref="A2"/>
    </sheetView>
  </sheetViews>
  <sheetFormatPr baseColWidth="10" defaultRowHeight="15"/>
  <cols>
    <col min="1" max="1" width="7.42578125" customWidth="1"/>
    <col min="2" max="2" width="24.5703125" customWidth="1"/>
    <col min="3" max="4" width="12.7109375" customWidth="1"/>
    <col min="5" max="5" width="8.7109375" customWidth="1"/>
    <col min="6" max="6" width="1.28515625" customWidth="1"/>
    <col min="7" max="8" width="12.7109375" customWidth="1"/>
    <col min="9" max="9" width="8.7109375" customWidth="1"/>
  </cols>
  <sheetData>
    <row r="2" spans="2:9">
      <c r="B2" s="159"/>
      <c r="C2" s="302" t="s">
        <v>124</v>
      </c>
      <c r="D2" s="302"/>
      <c r="E2" s="302"/>
      <c r="F2" s="220"/>
      <c r="G2" s="302" t="s">
        <v>125</v>
      </c>
      <c r="H2" s="302"/>
      <c r="I2" s="302"/>
    </row>
    <row r="3" spans="2:9">
      <c r="B3" s="169" t="s">
        <v>146</v>
      </c>
      <c r="C3" s="288" t="str">
        <f>+Market!C4</f>
        <v>Sep-20</v>
      </c>
      <c r="D3" s="285" t="str">
        <f>+Market!D4</f>
        <v>Sep-19</v>
      </c>
      <c r="E3" s="250" t="s">
        <v>94</v>
      </c>
      <c r="G3" s="164" t="str">
        <f>+Market!G4</f>
        <v>Q3 2020</v>
      </c>
      <c r="H3" s="165" t="str">
        <f>+Market!H4</f>
        <v>Q3 2019</v>
      </c>
      <c r="I3" s="251" t="s">
        <v>94</v>
      </c>
    </row>
    <row r="4" spans="2:9" ht="10.5" customHeight="1">
      <c r="B4" s="252"/>
      <c r="C4" s="252"/>
      <c r="D4" s="253"/>
      <c r="E4" s="253"/>
      <c r="G4" s="252"/>
      <c r="H4" s="253"/>
      <c r="I4" s="254"/>
    </row>
    <row r="5" spans="2:9">
      <c r="B5" s="255" t="s">
        <v>147</v>
      </c>
      <c r="C5" s="256">
        <v>16110.061933225314</v>
      </c>
      <c r="D5" s="257">
        <v>17027.3950849014</v>
      </c>
      <c r="E5" s="244">
        <v>-5.3873957061670974E-2</v>
      </c>
      <c r="F5" s="258"/>
      <c r="G5" s="256">
        <v>5425.4305193468572</v>
      </c>
      <c r="H5" s="259">
        <v>5660.382894321081</v>
      </c>
      <c r="I5" s="244">
        <v>-4.1508212317217241E-2</v>
      </c>
    </row>
    <row r="6" spans="2:9">
      <c r="B6" s="260" t="s">
        <v>148</v>
      </c>
      <c r="C6" s="256">
        <v>11579.328660818224</v>
      </c>
      <c r="D6" s="257">
        <v>13444.285214698139</v>
      </c>
      <c r="E6" s="261">
        <v>-0.13871741963946338</v>
      </c>
      <c r="F6" s="258"/>
      <c r="G6" s="256">
        <v>4146.8970014846136</v>
      </c>
      <c r="H6" s="259">
        <v>4552.4915736179792</v>
      </c>
      <c r="I6" s="174">
        <v>-8.909287707061686E-2</v>
      </c>
    </row>
    <row r="7" spans="2:9">
      <c r="E7" s="262"/>
    </row>
  </sheetData>
  <mergeCells count="2">
    <mergeCell ref="C2:E2"/>
    <mergeCell ref="G2:I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B1:L40"/>
  <sheetViews>
    <sheetView showGridLines="0" zoomScaleNormal="100" workbookViewId="0">
      <selection activeCell="B2" sqref="B2"/>
    </sheetView>
  </sheetViews>
  <sheetFormatPr baseColWidth="10" defaultColWidth="7.28515625" defaultRowHeight="11.25"/>
  <cols>
    <col min="1" max="1" width="4.85546875" style="81" customWidth="1"/>
    <col min="2" max="2" width="55.85546875" style="81" customWidth="1"/>
    <col min="3" max="5" width="11.5703125" style="95" customWidth="1"/>
    <col min="6" max="6" width="10.7109375" style="81" customWidth="1"/>
    <col min="7" max="7" width="1.7109375" style="177" customWidth="1"/>
    <col min="8" max="10" width="9.85546875" style="81" customWidth="1"/>
    <col min="11" max="11" width="8.7109375" style="81" customWidth="1"/>
    <col min="12" max="157" width="7.28515625" style="81"/>
    <col min="158" max="158" width="7.85546875" style="81" customWidth="1"/>
    <col min="159" max="159" width="67.5703125" style="81" bestFit="1" customWidth="1"/>
    <col min="160" max="160" width="15.85546875" style="81" customWidth="1"/>
    <col min="161" max="163" width="0" style="81" hidden="1" customWidth="1"/>
    <col min="164" max="164" width="1.28515625" style="81" customWidth="1"/>
    <col min="165" max="165" width="1.140625" style="81" customWidth="1"/>
    <col min="166" max="166" width="3.42578125" style="81" customWidth="1"/>
    <col min="167" max="167" width="15" style="81" customWidth="1"/>
    <col min="168" max="168" width="14" style="81" customWidth="1"/>
    <col min="169" max="16384" width="7.28515625" style="81"/>
  </cols>
  <sheetData>
    <row r="1" spans="2:11">
      <c r="B1" s="175"/>
      <c r="C1" s="176"/>
      <c r="D1" s="176"/>
      <c r="E1" s="176"/>
    </row>
    <row r="2" spans="2:11" ht="15" customHeight="1">
      <c r="C2" s="305" t="s">
        <v>143</v>
      </c>
      <c r="D2" s="306"/>
      <c r="E2" s="306"/>
      <c r="F2" s="306"/>
      <c r="H2" s="305" t="s">
        <v>129</v>
      </c>
      <c r="I2" s="306"/>
      <c r="J2" s="306"/>
      <c r="K2" s="306"/>
    </row>
    <row r="3" spans="2:11" ht="22.5">
      <c r="B3" s="121" t="s">
        <v>130</v>
      </c>
      <c r="C3" s="50" t="str">
        <f>+Market!C4</f>
        <v>Sep-20</v>
      </c>
      <c r="D3" s="51" t="str">
        <f>+Market!D4</f>
        <v>Sep-19</v>
      </c>
      <c r="E3" s="52" t="s">
        <v>93</v>
      </c>
      <c r="F3" s="53" t="s">
        <v>94</v>
      </c>
      <c r="G3" s="178"/>
      <c r="H3" s="289" t="str">
        <f>+Market!G4</f>
        <v>Q3 2020</v>
      </c>
      <c r="I3" s="290" t="str">
        <f>+Market!H4</f>
        <v>Q3 2019</v>
      </c>
      <c r="J3" s="79" t="s">
        <v>93</v>
      </c>
      <c r="K3" s="80" t="s">
        <v>94</v>
      </c>
    </row>
    <row r="4" spans="2:11" s="85" customFormat="1" ht="10.5" customHeight="1">
      <c r="B4" s="179"/>
      <c r="C4" s="180"/>
      <c r="D4" s="181"/>
      <c r="E4" s="181"/>
      <c r="F4" s="182"/>
      <c r="G4" s="183"/>
      <c r="H4" s="180"/>
      <c r="I4" s="181"/>
      <c r="J4" s="181"/>
      <c r="K4" s="182"/>
    </row>
    <row r="5" spans="2:11" s="85" customFormat="1" ht="15" customHeight="1">
      <c r="B5" s="184" t="s">
        <v>1</v>
      </c>
      <c r="C5" s="185">
        <v>1121409</v>
      </c>
      <c r="D5" s="186">
        <v>1249106</v>
      </c>
      <c r="E5" s="186">
        <v>-127697</v>
      </c>
      <c r="F5" s="152">
        <v>-0.1022</v>
      </c>
      <c r="G5" s="187"/>
      <c r="H5" s="185">
        <v>370447</v>
      </c>
      <c r="I5" s="186">
        <v>369589</v>
      </c>
      <c r="J5" s="186">
        <v>858</v>
      </c>
      <c r="K5" s="152">
        <v>2.3E-3</v>
      </c>
    </row>
    <row r="6" spans="2:11" s="85" customFormat="1" ht="15" customHeight="1">
      <c r="B6" s="188" t="s">
        <v>2</v>
      </c>
      <c r="C6" s="189">
        <v>1100010</v>
      </c>
      <c r="D6" s="190">
        <v>1116068</v>
      </c>
      <c r="E6" s="191">
        <v>-16058</v>
      </c>
      <c r="F6" s="58">
        <v>-1.44E-2</v>
      </c>
      <c r="G6" s="187"/>
      <c r="H6" s="189">
        <v>366395</v>
      </c>
      <c r="I6" s="190">
        <v>365458</v>
      </c>
      <c r="J6" s="191">
        <v>937</v>
      </c>
      <c r="K6" s="58">
        <v>2.5999999999999999E-3</v>
      </c>
    </row>
    <row r="7" spans="2:11" s="85" customFormat="1" ht="15" customHeight="1">
      <c r="B7" s="188" t="s">
        <v>3</v>
      </c>
      <c r="C7" s="189">
        <v>21399</v>
      </c>
      <c r="D7" s="190">
        <v>133038</v>
      </c>
      <c r="E7" s="191">
        <v>-111639</v>
      </c>
      <c r="F7" s="58">
        <v>-0.83919999999999995</v>
      </c>
      <c r="G7" s="187"/>
      <c r="H7" s="189">
        <v>4052</v>
      </c>
      <c r="I7" s="190">
        <v>4131</v>
      </c>
      <c r="J7" s="191">
        <v>-79</v>
      </c>
      <c r="K7" s="58">
        <v>-1.9099999999999999E-2</v>
      </c>
    </row>
    <row r="8" spans="2:11" s="85" customFormat="1" ht="15" customHeight="1">
      <c r="B8" s="184" t="s">
        <v>4</v>
      </c>
      <c r="C8" s="192">
        <v>-652819</v>
      </c>
      <c r="D8" s="186">
        <v>-619355</v>
      </c>
      <c r="E8" s="186">
        <v>-33464</v>
      </c>
      <c r="F8" s="152">
        <v>5.3999999999999999E-2</v>
      </c>
      <c r="G8" s="187"/>
      <c r="H8" s="192">
        <v>-179731</v>
      </c>
      <c r="I8" s="186">
        <v>-168315</v>
      </c>
      <c r="J8" s="186">
        <v>-11416</v>
      </c>
      <c r="K8" s="152">
        <v>6.7799999999999999E-2</v>
      </c>
    </row>
    <row r="9" spans="2:11" s="85" customFormat="1" ht="15" customHeight="1">
      <c r="B9" s="193" t="s">
        <v>5</v>
      </c>
      <c r="C9" s="189">
        <v>-294985</v>
      </c>
      <c r="D9" s="190">
        <v>-208721</v>
      </c>
      <c r="E9" s="191">
        <v>-86264</v>
      </c>
      <c r="F9" s="58">
        <v>0.4133</v>
      </c>
      <c r="G9" s="187"/>
      <c r="H9" s="189">
        <v>-83627</v>
      </c>
      <c r="I9" s="190">
        <v>-64362</v>
      </c>
      <c r="J9" s="191">
        <v>-19265</v>
      </c>
      <c r="K9" s="58">
        <v>0.29930000000000001</v>
      </c>
    </row>
    <row r="10" spans="2:11" s="85" customFormat="1" ht="15" customHeight="1">
      <c r="B10" s="188" t="s">
        <v>6</v>
      </c>
      <c r="C10" s="189">
        <v>-193691</v>
      </c>
      <c r="D10" s="190">
        <v>-201604</v>
      </c>
      <c r="E10" s="191">
        <v>7913</v>
      </c>
      <c r="F10" s="58">
        <v>-3.9300000000000002E-2</v>
      </c>
      <c r="G10" s="187"/>
      <c r="H10" s="189">
        <v>-56306</v>
      </c>
      <c r="I10" s="190">
        <v>-57909</v>
      </c>
      <c r="J10" s="191">
        <v>1603</v>
      </c>
      <c r="K10" s="58">
        <v>-2.7699999999999999E-2</v>
      </c>
    </row>
    <row r="11" spans="2:11" s="85" customFormat="1" ht="15" customHeight="1">
      <c r="B11" s="188" t="s">
        <v>7</v>
      </c>
      <c r="C11" s="189">
        <v>-87628</v>
      </c>
      <c r="D11" s="190">
        <v>-120136</v>
      </c>
      <c r="E11" s="191">
        <v>32508</v>
      </c>
      <c r="F11" s="58">
        <v>-0.27060000000000001</v>
      </c>
      <c r="G11" s="187"/>
      <c r="H11" s="189">
        <v>-26749</v>
      </c>
      <c r="I11" s="190">
        <v>-31609</v>
      </c>
      <c r="J11" s="191">
        <v>4860</v>
      </c>
      <c r="K11" s="58">
        <v>-0.15379999999999999</v>
      </c>
    </row>
    <row r="12" spans="2:11" s="85" customFormat="1" ht="15" customHeight="1">
      <c r="B12" s="188" t="s">
        <v>131</v>
      </c>
      <c r="C12" s="189">
        <v>-76515</v>
      </c>
      <c r="D12" s="190">
        <v>-88894</v>
      </c>
      <c r="E12" s="191">
        <v>12379</v>
      </c>
      <c r="F12" s="58">
        <v>-0.13930000000000001</v>
      </c>
      <c r="G12" s="187"/>
      <c r="H12" s="189">
        <v>-13049</v>
      </c>
      <c r="I12" s="190">
        <v>-14435</v>
      </c>
      <c r="J12" s="191">
        <v>1386</v>
      </c>
      <c r="K12" s="58">
        <v>-9.6000000000000002E-2</v>
      </c>
    </row>
    <row r="13" spans="2:11" s="85" customFormat="1" ht="15" customHeight="1">
      <c r="B13" s="184" t="s">
        <v>8</v>
      </c>
      <c r="C13" s="185">
        <v>468590</v>
      </c>
      <c r="D13" s="186">
        <v>629751</v>
      </c>
      <c r="E13" s="186">
        <v>-161161</v>
      </c>
      <c r="F13" s="152">
        <v>-0.25590000000000002</v>
      </c>
      <c r="G13" s="187"/>
      <c r="H13" s="185">
        <v>190716</v>
      </c>
      <c r="I13" s="186">
        <v>201274</v>
      </c>
      <c r="J13" s="186">
        <v>-10558</v>
      </c>
      <c r="K13" s="152">
        <v>-5.2499999999999998E-2</v>
      </c>
    </row>
    <row r="14" spans="2:11" s="85" customFormat="1" ht="15" customHeight="1">
      <c r="B14" s="188" t="s">
        <v>9</v>
      </c>
      <c r="C14" s="189">
        <v>3287</v>
      </c>
      <c r="D14" s="190">
        <v>3233</v>
      </c>
      <c r="E14" s="191">
        <v>54</v>
      </c>
      <c r="F14" s="58">
        <v>1.67E-2</v>
      </c>
      <c r="G14" s="187"/>
      <c r="H14" s="189">
        <v>1189</v>
      </c>
      <c r="I14" s="190">
        <v>1193</v>
      </c>
      <c r="J14" s="191">
        <v>-4</v>
      </c>
      <c r="K14" s="58">
        <v>-3.3999999999999998E-3</v>
      </c>
    </row>
    <row r="15" spans="2:11" s="85" customFormat="1" ht="15" customHeight="1">
      <c r="B15" s="188" t="s">
        <v>10</v>
      </c>
      <c r="C15" s="189">
        <v>-36010</v>
      </c>
      <c r="D15" s="190">
        <v>-37953</v>
      </c>
      <c r="E15" s="191">
        <v>1943</v>
      </c>
      <c r="F15" s="58">
        <v>-5.1200000000000002E-2</v>
      </c>
      <c r="G15" s="187"/>
      <c r="H15" s="189">
        <v>-12871</v>
      </c>
      <c r="I15" s="190">
        <v>-13351</v>
      </c>
      <c r="J15" s="191">
        <v>480</v>
      </c>
      <c r="K15" s="58">
        <v>-3.5999999999999997E-2</v>
      </c>
    </row>
    <row r="16" spans="2:11" s="85" customFormat="1" ht="15" customHeight="1">
      <c r="B16" s="188" t="s">
        <v>11</v>
      </c>
      <c r="C16" s="189">
        <v>-62657</v>
      </c>
      <c r="D16" s="190">
        <v>-63875</v>
      </c>
      <c r="E16" s="191">
        <v>1218</v>
      </c>
      <c r="F16" s="58">
        <v>-1.9099999999999999E-2</v>
      </c>
      <c r="G16" s="187"/>
      <c r="H16" s="189">
        <v>-22418</v>
      </c>
      <c r="I16" s="190">
        <v>-20419</v>
      </c>
      <c r="J16" s="191">
        <v>-1999</v>
      </c>
      <c r="K16" s="58">
        <v>9.7900000000000001E-2</v>
      </c>
    </row>
    <row r="17" spans="2:12" s="85" customFormat="1" ht="15" customHeight="1">
      <c r="B17" s="184" t="s">
        <v>132</v>
      </c>
      <c r="C17" s="185">
        <v>373210</v>
      </c>
      <c r="D17" s="186">
        <v>531156</v>
      </c>
      <c r="E17" s="186">
        <v>-157946</v>
      </c>
      <c r="F17" s="152">
        <v>-0.2974</v>
      </c>
      <c r="G17" s="194"/>
      <c r="H17" s="185">
        <v>156616</v>
      </c>
      <c r="I17" s="186">
        <v>168697</v>
      </c>
      <c r="J17" s="186">
        <v>-12081</v>
      </c>
      <c r="K17" s="152">
        <v>-7.1599999999999997E-2</v>
      </c>
    </row>
    <row r="18" spans="2:12" s="85" customFormat="1" ht="15" customHeight="1">
      <c r="B18" s="193" t="s">
        <v>133</v>
      </c>
      <c r="C18" s="195">
        <v>-67856</v>
      </c>
      <c r="D18" s="191">
        <v>-81178</v>
      </c>
      <c r="E18" s="191">
        <v>13322</v>
      </c>
      <c r="F18" s="273">
        <v>-0.1641</v>
      </c>
      <c r="G18" s="187"/>
      <c r="H18" s="195">
        <v>-17502</v>
      </c>
      <c r="I18" s="191">
        <v>-26089</v>
      </c>
      <c r="J18" s="191">
        <v>8587</v>
      </c>
      <c r="K18" s="273">
        <v>-0.3291</v>
      </c>
    </row>
    <row r="19" spans="2:12" s="85" customFormat="1" ht="15" customHeight="1">
      <c r="B19" s="188" t="s">
        <v>135</v>
      </c>
      <c r="C19" s="195">
        <v>-695826</v>
      </c>
      <c r="D19" s="191">
        <v>-277748</v>
      </c>
      <c r="E19" s="191">
        <v>-418078</v>
      </c>
      <c r="F19" s="58">
        <v>1.5052000000000001</v>
      </c>
      <c r="G19" s="187"/>
      <c r="H19" s="195">
        <v>0</v>
      </c>
      <c r="I19" s="191">
        <v>0</v>
      </c>
      <c r="J19" s="191">
        <v>0</v>
      </c>
      <c r="K19" s="58">
        <v>0</v>
      </c>
    </row>
    <row r="20" spans="2:12" s="85" customFormat="1" ht="15" customHeight="1">
      <c r="B20" s="188" t="s">
        <v>136</v>
      </c>
      <c r="C20" s="195">
        <v>-168</v>
      </c>
      <c r="D20" s="191">
        <v>-122</v>
      </c>
      <c r="E20" s="191">
        <v>-46</v>
      </c>
      <c r="F20" s="58">
        <v>0.377</v>
      </c>
      <c r="G20" s="187"/>
      <c r="H20" s="195">
        <v>-40</v>
      </c>
      <c r="I20" s="191">
        <v>3</v>
      </c>
      <c r="J20" s="191">
        <v>-43</v>
      </c>
      <c r="K20" s="58">
        <v>-14.333299999999999</v>
      </c>
    </row>
    <row r="21" spans="2:12" s="85" customFormat="1" ht="15" customHeight="1">
      <c r="B21" s="184" t="s">
        <v>134</v>
      </c>
      <c r="C21" s="196">
        <v>-390640</v>
      </c>
      <c r="D21" s="197">
        <v>172108</v>
      </c>
      <c r="E21" s="186">
        <v>-562748</v>
      </c>
      <c r="F21" s="152" t="s">
        <v>153</v>
      </c>
      <c r="G21" s="187"/>
      <c r="H21" s="196">
        <v>139074</v>
      </c>
      <c r="I21" s="197">
        <v>142611</v>
      </c>
      <c r="J21" s="186">
        <v>-3537</v>
      </c>
      <c r="K21" s="152">
        <v>-2.4799999999999999E-2</v>
      </c>
    </row>
    <row r="22" spans="2:12" s="85" customFormat="1" ht="15" customHeight="1">
      <c r="B22" s="198" t="s">
        <v>39</v>
      </c>
      <c r="C22" s="199">
        <v>-30036</v>
      </c>
      <c r="D22" s="200">
        <v>-38897</v>
      </c>
      <c r="E22" s="186">
        <v>8861</v>
      </c>
      <c r="F22" s="152">
        <v>-0.2278</v>
      </c>
      <c r="G22" s="187"/>
      <c r="H22" s="201">
        <v>-10732</v>
      </c>
      <c r="I22" s="200">
        <v>-10018</v>
      </c>
      <c r="J22" s="186">
        <v>-714</v>
      </c>
      <c r="K22" s="152">
        <v>7.1300000000000002E-2</v>
      </c>
    </row>
    <row r="23" spans="2:12" s="85" customFormat="1" ht="15" customHeight="1">
      <c r="B23" s="188" t="s">
        <v>12</v>
      </c>
      <c r="C23" s="189">
        <v>13275</v>
      </c>
      <c r="D23" s="190">
        <v>3328</v>
      </c>
      <c r="E23" s="191">
        <v>9947</v>
      </c>
      <c r="F23" s="58" t="s">
        <v>153</v>
      </c>
      <c r="G23" s="187"/>
      <c r="H23" s="189">
        <v>9873</v>
      </c>
      <c r="I23" s="190">
        <v>908</v>
      </c>
      <c r="J23" s="191">
        <v>8965</v>
      </c>
      <c r="K23" s="58" t="s">
        <v>153</v>
      </c>
    </row>
    <row r="24" spans="2:12" s="85" customFormat="1" ht="15" customHeight="1">
      <c r="B24" s="188" t="s">
        <v>13</v>
      </c>
      <c r="C24" s="189">
        <v>-37859</v>
      </c>
      <c r="D24" s="190">
        <v>-39388</v>
      </c>
      <c r="E24" s="191">
        <v>1529</v>
      </c>
      <c r="F24" s="58">
        <v>-3.8800000000000001E-2</v>
      </c>
      <c r="G24" s="187"/>
      <c r="H24" s="189">
        <v>-10591</v>
      </c>
      <c r="I24" s="190">
        <v>-12617</v>
      </c>
      <c r="J24" s="191">
        <v>2026</v>
      </c>
      <c r="K24" s="58">
        <v>-0.16059999999999999</v>
      </c>
    </row>
    <row r="25" spans="2:12" s="85" customFormat="1" ht="15" customHeight="1">
      <c r="B25" s="188" t="s">
        <v>14</v>
      </c>
      <c r="C25" s="189">
        <v>-1759</v>
      </c>
      <c r="D25" s="190">
        <v>-4422</v>
      </c>
      <c r="E25" s="191">
        <v>2663</v>
      </c>
      <c r="F25" s="58">
        <v>-0.60219999999999996</v>
      </c>
      <c r="G25" s="187"/>
      <c r="H25" s="189">
        <v>52</v>
      </c>
      <c r="I25" s="190">
        <v>-1260</v>
      </c>
      <c r="J25" s="191">
        <v>1312</v>
      </c>
      <c r="K25" s="58">
        <v>-1.0412999999999999</v>
      </c>
    </row>
    <row r="26" spans="2:12" s="85" customFormat="1" ht="15" customHeight="1">
      <c r="B26" s="188" t="s">
        <v>15</v>
      </c>
      <c r="C26" s="189">
        <v>-3693</v>
      </c>
      <c r="D26" s="190">
        <v>1585</v>
      </c>
      <c r="E26" s="191">
        <v>-5278</v>
      </c>
      <c r="F26" s="58" t="s">
        <v>153</v>
      </c>
      <c r="G26" s="187"/>
      <c r="H26" s="189">
        <v>-10066</v>
      </c>
      <c r="I26" s="190">
        <v>2951</v>
      </c>
      <c r="J26" s="191">
        <v>-13017</v>
      </c>
      <c r="K26" s="58" t="s">
        <v>153</v>
      </c>
    </row>
    <row r="27" spans="2:12" s="85" customFormat="1" ht="15" customHeight="1">
      <c r="B27" s="184" t="s">
        <v>16</v>
      </c>
      <c r="C27" s="185">
        <v>1428</v>
      </c>
      <c r="D27" s="186">
        <v>2401</v>
      </c>
      <c r="E27" s="186">
        <v>-973</v>
      </c>
      <c r="F27" s="152">
        <v>-0.4052</v>
      </c>
      <c r="G27" s="187"/>
      <c r="H27" s="185">
        <v>2482</v>
      </c>
      <c r="I27" s="186">
        <v>250</v>
      </c>
      <c r="J27" s="186">
        <v>2232</v>
      </c>
      <c r="K27" s="152" t="s">
        <v>153</v>
      </c>
      <c r="L27" s="183"/>
    </row>
    <row r="28" spans="2:12" s="85" customFormat="1" ht="15" customHeight="1">
      <c r="B28" s="193" t="s">
        <v>116</v>
      </c>
      <c r="C28" s="195">
        <v>1334</v>
      </c>
      <c r="D28" s="191">
        <v>720</v>
      </c>
      <c r="E28" s="191">
        <v>614</v>
      </c>
      <c r="F28" s="273">
        <v>0.8528</v>
      </c>
      <c r="G28" s="187"/>
      <c r="H28" s="195">
        <v>2482</v>
      </c>
      <c r="I28" s="191">
        <v>161</v>
      </c>
      <c r="J28" s="191">
        <v>2321</v>
      </c>
      <c r="K28" s="273" t="s">
        <v>153</v>
      </c>
    </row>
    <row r="29" spans="2:12" s="85" customFormat="1" ht="15" customHeight="1">
      <c r="B29" s="188" t="s">
        <v>117</v>
      </c>
      <c r="C29" s="189">
        <v>94</v>
      </c>
      <c r="D29" s="190">
        <v>150</v>
      </c>
      <c r="E29" s="191">
        <v>-56</v>
      </c>
      <c r="F29" s="58">
        <v>-0.37330000000000002</v>
      </c>
      <c r="G29" s="187"/>
      <c r="H29" s="189">
        <v>0</v>
      </c>
      <c r="I29" s="190">
        <v>-8</v>
      </c>
      <c r="J29" s="191">
        <v>8</v>
      </c>
      <c r="K29" s="58">
        <v>-1</v>
      </c>
    </row>
    <row r="30" spans="2:12" s="85" customFormat="1" ht="15" customHeight="1">
      <c r="B30" s="188" t="s">
        <v>17</v>
      </c>
      <c r="C30" s="189">
        <v>0</v>
      </c>
      <c r="D30" s="190">
        <v>1531</v>
      </c>
      <c r="E30" s="191">
        <v>-1531</v>
      </c>
      <c r="F30" s="58">
        <v>-1</v>
      </c>
      <c r="G30" s="187"/>
      <c r="H30" s="189">
        <v>0</v>
      </c>
      <c r="I30" s="190">
        <v>97</v>
      </c>
      <c r="J30" s="191">
        <v>-97</v>
      </c>
      <c r="K30" s="58">
        <v>-1</v>
      </c>
    </row>
    <row r="31" spans="2:12" s="85" customFormat="1" ht="15" customHeight="1">
      <c r="B31" s="184" t="s">
        <v>20</v>
      </c>
      <c r="C31" s="185">
        <v>-419248</v>
      </c>
      <c r="D31" s="186">
        <v>135612</v>
      </c>
      <c r="E31" s="186">
        <v>-554860</v>
      </c>
      <c r="F31" s="202" t="s">
        <v>153</v>
      </c>
      <c r="G31" s="187"/>
      <c r="H31" s="185">
        <v>130824</v>
      </c>
      <c r="I31" s="186">
        <v>132843</v>
      </c>
      <c r="J31" s="186">
        <v>-2019</v>
      </c>
      <c r="K31" s="202">
        <v>-1.52E-2</v>
      </c>
    </row>
    <row r="32" spans="2:12" s="85" customFormat="1" ht="15" customHeight="1">
      <c r="B32" s="193" t="s">
        <v>21</v>
      </c>
      <c r="C32" s="195">
        <v>124029</v>
      </c>
      <c r="D32" s="191">
        <v>-3533</v>
      </c>
      <c r="E32" s="191">
        <v>127562</v>
      </c>
      <c r="F32" s="58" t="s">
        <v>153</v>
      </c>
      <c r="G32" s="187"/>
      <c r="H32" s="195">
        <v>-32740</v>
      </c>
      <c r="I32" s="191">
        <v>-5973</v>
      </c>
      <c r="J32" s="191">
        <v>-26767</v>
      </c>
      <c r="K32" s="58" t="s">
        <v>153</v>
      </c>
    </row>
    <row r="33" spans="2:11" s="85" customFormat="1" ht="10.5" customHeight="1">
      <c r="B33" s="188"/>
      <c r="C33" s="190"/>
      <c r="D33" s="190"/>
      <c r="E33" s="190"/>
      <c r="F33" s="58"/>
      <c r="G33" s="187"/>
      <c r="H33" s="190"/>
      <c r="I33" s="190"/>
      <c r="J33" s="190"/>
      <c r="K33" s="58"/>
    </row>
    <row r="34" spans="2:11" s="85" customFormat="1" ht="15" customHeight="1">
      <c r="B34" s="133" t="s">
        <v>22</v>
      </c>
      <c r="C34" s="134">
        <v>-295219</v>
      </c>
      <c r="D34" s="134">
        <v>132079</v>
      </c>
      <c r="E34" s="134">
        <v>-427298</v>
      </c>
      <c r="F34" s="274" t="s">
        <v>153</v>
      </c>
      <c r="G34" s="203"/>
      <c r="H34" s="134">
        <v>98084</v>
      </c>
      <c r="I34" s="134">
        <v>126870</v>
      </c>
      <c r="J34" s="134">
        <v>-28786</v>
      </c>
      <c r="K34" s="274">
        <v>-0.22689999999999999</v>
      </c>
    </row>
    <row r="35" spans="2:11" s="85" customFormat="1" ht="15" customHeight="1">
      <c r="B35" s="204" t="s">
        <v>64</v>
      </c>
      <c r="C35" s="185">
        <v>-299421</v>
      </c>
      <c r="D35" s="186">
        <v>128955</v>
      </c>
      <c r="E35" s="186">
        <v>-428376</v>
      </c>
      <c r="F35" s="63" t="s">
        <v>153</v>
      </c>
      <c r="G35" s="205"/>
      <c r="H35" s="185">
        <v>96416</v>
      </c>
      <c r="I35" s="186">
        <v>123925</v>
      </c>
      <c r="J35" s="186">
        <v>-27509</v>
      </c>
      <c r="K35" s="63">
        <v>-0.222</v>
      </c>
    </row>
    <row r="36" spans="2:11" s="85" customFormat="1" ht="15" customHeight="1">
      <c r="B36" s="206" t="s">
        <v>23</v>
      </c>
      <c r="C36" s="195">
        <v>4202</v>
      </c>
      <c r="D36" s="191">
        <v>3124</v>
      </c>
      <c r="E36" s="191">
        <v>1078</v>
      </c>
      <c r="F36" s="58">
        <v>0.34510000000000002</v>
      </c>
      <c r="G36" s="187"/>
      <c r="H36" s="195">
        <v>1668</v>
      </c>
      <c r="I36" s="191">
        <v>2945</v>
      </c>
      <c r="J36" s="191">
        <v>-1277</v>
      </c>
      <c r="K36" s="58">
        <v>-0.43359999999999999</v>
      </c>
    </row>
    <row r="37" spans="2:11" s="85" customFormat="1" ht="10.5" customHeight="1">
      <c r="B37" s="207"/>
      <c r="C37" s="208"/>
      <c r="D37" s="209"/>
      <c r="E37" s="209"/>
      <c r="F37" s="275"/>
      <c r="G37" s="183"/>
      <c r="H37" s="210"/>
      <c r="I37" s="210"/>
      <c r="J37" s="209"/>
      <c r="K37" s="275"/>
    </row>
    <row r="38" spans="2:11" s="214" customFormat="1" ht="15" customHeight="1">
      <c r="B38" s="211" t="s">
        <v>137</v>
      </c>
      <c r="C38" s="212">
        <v>-36.50694458642203</v>
      </c>
      <c r="D38" s="213">
        <v>15.72285524108881</v>
      </c>
      <c r="E38" s="213">
        <v>-52.229799827510838</v>
      </c>
      <c r="F38" s="63">
        <v>-3.3218999999999999</v>
      </c>
      <c r="G38" s="183"/>
      <c r="H38" s="212">
        <v>1.3939684708222058</v>
      </c>
      <c r="I38" s="213">
        <v>1.7916895820884693</v>
      </c>
      <c r="J38" s="213">
        <v>-0.39772111126626353</v>
      </c>
      <c r="K38" s="63">
        <v>-0.222</v>
      </c>
    </row>
    <row r="39" spans="2:11" s="85" customFormat="1" ht="7.5" customHeight="1">
      <c r="B39" s="215"/>
      <c r="C39" s="216"/>
      <c r="D39" s="216"/>
      <c r="E39" s="216"/>
      <c r="F39" s="202"/>
      <c r="G39" s="183"/>
      <c r="H39" s="217"/>
      <c r="I39" s="217"/>
      <c r="J39" s="217"/>
      <c r="K39" s="218"/>
    </row>
    <row r="40" spans="2:11" ht="12.75">
      <c r="B40" s="307" t="s">
        <v>154</v>
      </c>
      <c r="C40" s="307"/>
      <c r="D40" s="307"/>
      <c r="E40" s="307"/>
      <c r="F40" s="307"/>
    </row>
  </sheetData>
  <mergeCells count="3">
    <mergeCell ref="C2:F2"/>
    <mergeCell ref="H2:K2"/>
    <mergeCell ref="B40:F4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J22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.42578125" style="3" customWidth="1"/>
    <col min="2" max="2" width="33.7109375" style="3" customWidth="1"/>
    <col min="3" max="8" width="13" style="3" customWidth="1"/>
    <col min="9" max="9" width="2" style="3" customWidth="1"/>
    <col min="10" max="16384" width="9.140625" style="3"/>
  </cols>
  <sheetData>
    <row r="1" spans="1:10">
      <c r="A1" s="236"/>
      <c r="G1" s="225"/>
    </row>
    <row r="2" spans="1:10" ht="24" customHeight="1">
      <c r="A2" s="236"/>
      <c r="C2" s="308" t="s">
        <v>141</v>
      </c>
      <c r="D2" s="309"/>
      <c r="E2" s="309"/>
      <c r="F2" s="309"/>
      <c r="G2" s="309"/>
      <c r="H2" s="309"/>
    </row>
    <row r="3" spans="1:10" ht="15.75" customHeight="1">
      <c r="C3" s="310" t="str">
        <f>+'Income Statement'!C3</f>
        <v>Sep-20</v>
      </c>
      <c r="D3" s="311"/>
      <c r="E3" s="311"/>
      <c r="F3" s="312" t="str">
        <f>+'Income Statement'!D3</f>
        <v>Sep-19</v>
      </c>
      <c r="G3" s="313"/>
      <c r="H3" s="313"/>
    </row>
    <row r="4" spans="1:10" ht="22.5">
      <c r="B4" s="121"/>
      <c r="C4" s="226" t="s">
        <v>24</v>
      </c>
      <c r="D4" s="226" t="s">
        <v>42</v>
      </c>
      <c r="E4" s="226" t="s">
        <v>25</v>
      </c>
      <c r="F4" s="121" t="s">
        <v>24</v>
      </c>
      <c r="G4" s="121" t="s">
        <v>42</v>
      </c>
      <c r="H4" s="121" t="s">
        <v>25</v>
      </c>
    </row>
    <row r="5" spans="1:10" ht="15" customHeight="1">
      <c r="B5" s="110" t="s">
        <v>67</v>
      </c>
      <c r="C5" s="227">
        <v>1103240</v>
      </c>
      <c r="D5" s="227">
        <v>-1571626</v>
      </c>
      <c r="E5" s="227">
        <v>-468386</v>
      </c>
      <c r="F5" s="228">
        <v>1187762</v>
      </c>
      <c r="G5" s="228">
        <v>-989309</v>
      </c>
      <c r="H5" s="228">
        <v>198453</v>
      </c>
    </row>
    <row r="6" spans="1:10" ht="15" customHeight="1">
      <c r="B6" s="110" t="s">
        <v>59</v>
      </c>
      <c r="C6" s="227">
        <v>114917</v>
      </c>
      <c r="D6" s="227">
        <v>-37171</v>
      </c>
      <c r="E6" s="227">
        <v>77746</v>
      </c>
      <c r="F6" s="228">
        <v>109373</v>
      </c>
      <c r="G6" s="228">
        <v>-28722</v>
      </c>
      <c r="H6" s="228">
        <v>80651</v>
      </c>
    </row>
    <row r="7" spans="1:10" ht="15" customHeight="1">
      <c r="B7" s="110" t="s">
        <v>69</v>
      </c>
      <c r="C7" s="227">
        <v>0</v>
      </c>
      <c r="D7" s="227">
        <v>0</v>
      </c>
      <c r="E7" s="227">
        <v>0</v>
      </c>
      <c r="F7" s="228">
        <v>186194</v>
      </c>
      <c r="G7" s="228">
        <v>-293297</v>
      </c>
      <c r="H7" s="228">
        <v>-107103</v>
      </c>
    </row>
    <row r="8" spans="1:10" ht="15" customHeight="1">
      <c r="B8" s="110" t="s">
        <v>60</v>
      </c>
      <c r="C8" s="227">
        <v>-96748</v>
      </c>
      <c r="D8" s="227">
        <v>96748</v>
      </c>
      <c r="E8" s="227">
        <v>0</v>
      </c>
      <c r="F8" s="228">
        <v>-234223</v>
      </c>
      <c r="G8" s="228">
        <v>234330</v>
      </c>
      <c r="H8" s="228">
        <v>107</v>
      </c>
    </row>
    <row r="9" spans="1:10" ht="10.5" customHeight="1">
      <c r="B9" s="110"/>
      <c r="C9" s="228"/>
      <c r="D9" s="228"/>
      <c r="E9" s="228"/>
      <c r="F9" s="228"/>
      <c r="G9" s="228"/>
      <c r="H9" s="228"/>
    </row>
    <row r="10" spans="1:10" ht="15" customHeight="1">
      <c r="B10" s="115" t="s">
        <v>66</v>
      </c>
      <c r="C10" s="229">
        <v>1121409</v>
      </c>
      <c r="D10" s="229">
        <v>-1512049</v>
      </c>
      <c r="E10" s="229">
        <v>-390640</v>
      </c>
      <c r="F10" s="230">
        <v>1249106</v>
      </c>
      <c r="G10" s="230">
        <v>-1076998</v>
      </c>
      <c r="H10" s="230">
        <v>172108</v>
      </c>
      <c r="J10" s="231"/>
    </row>
    <row r="11" spans="1:10" ht="15" customHeight="1">
      <c r="B11" s="124" t="s">
        <v>70</v>
      </c>
      <c r="C11" s="4"/>
      <c r="D11" s="232"/>
      <c r="E11" s="4"/>
      <c r="F11" s="4"/>
      <c r="G11" s="4"/>
      <c r="H11" s="4"/>
    </row>
    <row r="12" spans="1:10" ht="24" customHeight="1">
      <c r="B12" s="22"/>
      <c r="C12" s="308" t="s">
        <v>138</v>
      </c>
      <c r="D12" s="309"/>
      <c r="E12" s="309"/>
      <c r="F12" s="309"/>
      <c r="G12" s="309"/>
      <c r="H12" s="309"/>
    </row>
    <row r="13" spans="1:10" ht="15" customHeight="1">
      <c r="B13" s="22"/>
      <c r="C13" s="310" t="str">
        <f>+'Income Statement'!H3</f>
        <v>Q3 2020</v>
      </c>
      <c r="D13" s="311"/>
      <c r="E13" s="311"/>
      <c r="F13" s="312" t="str">
        <f>+'Income Statement'!I3</f>
        <v>Q3 2019</v>
      </c>
      <c r="G13" s="313"/>
      <c r="H13" s="313"/>
    </row>
    <row r="14" spans="1:10" ht="22.5">
      <c r="B14" s="121"/>
      <c r="C14" s="226" t="s">
        <v>24</v>
      </c>
      <c r="D14" s="226" t="s">
        <v>42</v>
      </c>
      <c r="E14" s="226" t="s">
        <v>25</v>
      </c>
      <c r="F14" s="121" t="s">
        <v>24</v>
      </c>
      <c r="G14" s="121" t="s">
        <v>42</v>
      </c>
      <c r="H14" s="121" t="s">
        <v>25</v>
      </c>
    </row>
    <row r="15" spans="1:10" ht="15" customHeight="1">
      <c r="B15" s="110" t="s">
        <v>67</v>
      </c>
      <c r="C15" s="233">
        <v>362005</v>
      </c>
      <c r="D15" s="233">
        <v>-253657</v>
      </c>
      <c r="E15" s="227">
        <v>108348</v>
      </c>
      <c r="F15" s="234">
        <v>321188</v>
      </c>
      <c r="G15" s="234">
        <v>-239193</v>
      </c>
      <c r="H15" s="235">
        <v>81995</v>
      </c>
    </row>
    <row r="16" spans="1:10" ht="15" customHeight="1">
      <c r="B16" s="110" t="s">
        <v>59</v>
      </c>
      <c r="C16" s="233">
        <v>36895</v>
      </c>
      <c r="D16" s="233">
        <v>-6169</v>
      </c>
      <c r="E16" s="227">
        <v>30726</v>
      </c>
      <c r="F16" s="234">
        <v>34435</v>
      </c>
      <c r="G16" s="234">
        <v>-6242</v>
      </c>
      <c r="H16" s="235">
        <v>28193</v>
      </c>
    </row>
    <row r="17" spans="2:8" ht="15" customHeight="1">
      <c r="B17" s="110" t="s">
        <v>69</v>
      </c>
      <c r="C17" s="233">
        <v>0</v>
      </c>
      <c r="D17" s="233">
        <v>0</v>
      </c>
      <c r="E17" s="227">
        <v>0</v>
      </c>
      <c r="F17" s="234">
        <v>31188</v>
      </c>
      <c r="G17" s="234">
        <v>1200</v>
      </c>
      <c r="H17" s="235">
        <v>32388</v>
      </c>
    </row>
    <row r="18" spans="2:8" ht="15" customHeight="1">
      <c r="B18" s="110" t="s">
        <v>60</v>
      </c>
      <c r="C18" s="233">
        <v>-28453</v>
      </c>
      <c r="D18" s="233">
        <v>28453</v>
      </c>
      <c r="E18" s="227">
        <v>0</v>
      </c>
      <c r="F18" s="234">
        <v>-17222</v>
      </c>
      <c r="G18" s="234">
        <v>17257</v>
      </c>
      <c r="H18" s="235">
        <v>35</v>
      </c>
    </row>
    <row r="19" spans="2:8" ht="10.5" customHeight="1">
      <c r="B19" s="110"/>
      <c r="C19" s="228"/>
      <c r="D19" s="228"/>
      <c r="E19" s="228"/>
      <c r="F19" s="228"/>
      <c r="G19" s="228"/>
      <c r="H19" s="228"/>
    </row>
    <row r="20" spans="2:8" ht="15" customHeight="1">
      <c r="B20" s="115" t="s">
        <v>66</v>
      </c>
      <c r="C20" s="229">
        <v>370447</v>
      </c>
      <c r="D20" s="229">
        <v>-231373</v>
      </c>
      <c r="E20" s="229">
        <v>139074</v>
      </c>
      <c r="F20" s="230">
        <v>369589</v>
      </c>
      <c r="G20" s="230">
        <v>-226978</v>
      </c>
      <c r="H20" s="230">
        <v>142611</v>
      </c>
    </row>
    <row r="21" spans="2:8">
      <c r="B21" s="124" t="s">
        <v>70</v>
      </c>
      <c r="D21" s="231"/>
    </row>
    <row r="22" spans="2:8">
      <c r="D22" s="231"/>
    </row>
  </sheetData>
  <mergeCells count="6">
    <mergeCell ref="C2:H2"/>
    <mergeCell ref="C3:E3"/>
    <mergeCell ref="F3:H3"/>
    <mergeCell ref="C12:H12"/>
    <mergeCell ref="C13:E13"/>
    <mergeCell ref="F13:H1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K12"/>
  <sheetViews>
    <sheetView showGridLines="0" topLeftCell="B1" zoomScaleNormal="100" workbookViewId="0">
      <selection activeCell="B1" sqref="B1"/>
    </sheetView>
  </sheetViews>
  <sheetFormatPr baseColWidth="10" defaultColWidth="0" defaultRowHeight="11.25"/>
  <cols>
    <col min="1" max="1" width="4.85546875" style="85" customWidth="1"/>
    <col min="2" max="2" width="33.42578125" style="81" customWidth="1"/>
    <col min="3" max="5" width="9.85546875" style="95" customWidth="1"/>
    <col min="6" max="6" width="8.7109375" style="81" customWidth="1"/>
    <col min="7" max="7" width="1.7109375" style="177" customWidth="1"/>
    <col min="8" max="10" width="9.85546875" style="81" customWidth="1"/>
    <col min="11" max="11" width="8.7109375" style="81" customWidth="1"/>
    <col min="12" max="217" width="7.28515625" style="81" customWidth="1"/>
    <col min="218" max="218" width="7.85546875" style="81" customWidth="1"/>
    <col min="219" max="219" width="67.5703125" style="81" bestFit="1" customWidth="1"/>
    <col min="220" max="220" width="15.85546875" style="81" customWidth="1"/>
    <col min="221" max="16384" width="0" style="81" hidden="1"/>
  </cols>
  <sheetData>
    <row r="1" spans="1:11">
      <c r="A1" s="236"/>
      <c r="B1" s="175"/>
      <c r="C1" s="176"/>
      <c r="D1" s="176"/>
      <c r="E1" s="176"/>
    </row>
    <row r="2" spans="1:11">
      <c r="A2" s="236"/>
      <c r="B2" s="175"/>
      <c r="C2" s="176"/>
      <c r="D2" s="176"/>
      <c r="E2" s="176"/>
    </row>
    <row r="3" spans="1:11" ht="15" customHeight="1">
      <c r="C3" s="306" t="s">
        <v>143</v>
      </c>
      <c r="D3" s="306"/>
      <c r="E3" s="306"/>
      <c r="F3" s="306"/>
      <c r="H3" s="314" t="s">
        <v>129</v>
      </c>
      <c r="I3" s="314" t="s">
        <v>139</v>
      </c>
      <c r="J3" s="314"/>
      <c r="K3" s="314" t="s">
        <v>140</v>
      </c>
    </row>
    <row r="4" spans="1:11" ht="15" customHeight="1">
      <c r="B4" s="121" t="s">
        <v>142</v>
      </c>
      <c r="C4" s="50" t="str">
        <f>+Market!C4</f>
        <v>Sep-20</v>
      </c>
      <c r="D4" s="51" t="str">
        <f>+Market!D4</f>
        <v>Sep-19</v>
      </c>
      <c r="E4" s="52" t="s">
        <v>93</v>
      </c>
      <c r="F4" s="122" t="s">
        <v>94</v>
      </c>
      <c r="G4" s="178"/>
      <c r="H4" s="289" t="str">
        <f>+Market!G4</f>
        <v>Q3 2020</v>
      </c>
      <c r="I4" s="290" t="str">
        <f>+Market!H4</f>
        <v>Q3 2019</v>
      </c>
      <c r="J4" s="79" t="s">
        <v>93</v>
      </c>
      <c r="K4" s="80" t="s">
        <v>94</v>
      </c>
    </row>
    <row r="5" spans="1:11" s="85" customFormat="1" ht="10.5" customHeight="1">
      <c r="B5" s="179"/>
      <c r="C5" s="180"/>
      <c r="D5" s="181"/>
      <c r="E5" s="181"/>
      <c r="F5" s="182"/>
      <c r="G5" s="183"/>
      <c r="H5" s="180"/>
      <c r="I5" s="181"/>
      <c r="J5" s="181"/>
      <c r="K5" s="182"/>
    </row>
    <row r="6" spans="1:11" s="85" customFormat="1" ht="15" customHeight="1">
      <c r="B6" s="237" t="s">
        <v>43</v>
      </c>
      <c r="C6" s="189">
        <v>603360.65324419644</v>
      </c>
      <c r="D6" s="190">
        <v>662001.74999631266</v>
      </c>
      <c r="E6" s="191">
        <v>-58641.096752116224</v>
      </c>
      <c r="F6" s="58">
        <v>-8.8599999999999998E-2</v>
      </c>
      <c r="G6" s="187"/>
      <c r="H6" s="189">
        <v>206572.80831763416</v>
      </c>
      <c r="I6" s="190">
        <v>232141.24800558179</v>
      </c>
      <c r="J6" s="191">
        <v>-25568.439687947626</v>
      </c>
      <c r="K6" s="58">
        <v>-0.1101</v>
      </c>
    </row>
    <row r="7" spans="1:11" s="85" customFormat="1" ht="15" customHeight="1">
      <c r="B7" s="238" t="s">
        <v>44</v>
      </c>
      <c r="C7" s="189">
        <v>447940.19082018704</v>
      </c>
      <c r="D7" s="190">
        <v>363899.806637862</v>
      </c>
      <c r="E7" s="191">
        <v>84040.38418232504</v>
      </c>
      <c r="F7" s="58">
        <v>0.23089999999999999</v>
      </c>
      <c r="G7" s="187"/>
      <c r="H7" s="189">
        <v>142213.06736230699</v>
      </c>
      <c r="I7" s="190">
        <v>116151.42234422101</v>
      </c>
      <c r="J7" s="191">
        <v>26061.645018085983</v>
      </c>
      <c r="K7" s="58">
        <v>0.22439999999999999</v>
      </c>
    </row>
    <row r="8" spans="1:11" s="85" customFormat="1" ht="15" customHeight="1">
      <c r="B8" s="238" t="s">
        <v>41</v>
      </c>
      <c r="C8" s="189">
        <v>17568.773927472907</v>
      </c>
      <c r="D8" s="190">
        <v>14868.905131024638</v>
      </c>
      <c r="E8" s="191">
        <v>2699.8687964482688</v>
      </c>
      <c r="F8" s="58">
        <v>0.18160000000000001</v>
      </c>
      <c r="G8" s="187"/>
      <c r="H8" s="189">
        <v>8527.2788021950782</v>
      </c>
      <c r="I8" s="190">
        <v>9169.946330634757</v>
      </c>
      <c r="J8" s="186">
        <v>-642.66752843967879</v>
      </c>
      <c r="K8" s="152">
        <v>-7.0099999999999996E-2</v>
      </c>
    </row>
    <row r="9" spans="1:11" s="85" customFormat="1" ht="15" customHeight="1">
      <c r="B9" s="184" t="s">
        <v>40</v>
      </c>
      <c r="C9" s="185">
        <v>1068869.6179918565</v>
      </c>
      <c r="D9" s="186">
        <v>1040770.4617651993</v>
      </c>
      <c r="E9" s="186">
        <v>28099.156226657215</v>
      </c>
      <c r="F9" s="152">
        <v>2.7E-2</v>
      </c>
      <c r="G9" s="187"/>
      <c r="H9" s="185">
        <v>357313.15448213625</v>
      </c>
      <c r="I9" s="186">
        <v>357462.61668043758</v>
      </c>
      <c r="J9" s="186">
        <v>-149.46219830133487</v>
      </c>
      <c r="K9" s="152">
        <v>-4.0000000000000002E-4</v>
      </c>
    </row>
    <row r="10" spans="1:11" s="214" customFormat="1" ht="18" customHeight="1">
      <c r="A10" s="85"/>
      <c r="B10" s="239"/>
      <c r="C10" s="240"/>
      <c r="D10" s="241"/>
      <c r="E10" s="241"/>
      <c r="F10" s="242"/>
      <c r="G10" s="219"/>
    </row>
    <row r="11" spans="1:11" s="214" customFormat="1" ht="18" customHeight="1">
      <c r="A11" s="85"/>
      <c r="B11" s="239"/>
      <c r="C11" s="243"/>
      <c r="D11" s="243"/>
      <c r="E11" s="243"/>
      <c r="F11" s="81"/>
      <c r="G11" s="219"/>
    </row>
    <row r="12" spans="1:11" s="214" customFormat="1" ht="11.25" customHeight="1">
      <c r="A12" s="85"/>
      <c r="B12" s="239"/>
      <c r="C12" s="240"/>
      <c r="D12" s="241"/>
      <c r="E12" s="241"/>
      <c r="F12" s="244"/>
      <c r="G12" s="219"/>
    </row>
  </sheetData>
  <mergeCells count="2">
    <mergeCell ref="C3:F3"/>
    <mergeCell ref="H3:K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B1:K22"/>
  <sheetViews>
    <sheetView zoomScaleNormal="100" workbookViewId="0">
      <selection activeCell="B2" sqref="B2"/>
    </sheetView>
  </sheetViews>
  <sheetFormatPr baseColWidth="10" defaultColWidth="9.140625" defaultRowHeight="11.25"/>
  <cols>
    <col min="1" max="1" width="3.140625" style="3" customWidth="1"/>
    <col min="2" max="2" width="52.140625" style="3" customWidth="1"/>
    <col min="3" max="5" width="9.7109375" style="3" customWidth="1"/>
    <col min="6" max="6" width="8.7109375" style="3" customWidth="1"/>
    <col min="7" max="7" width="1.42578125" style="4" customWidth="1"/>
    <col min="8" max="10" width="9.7109375" style="3" customWidth="1"/>
    <col min="11" max="11" width="8.7109375" style="3" customWidth="1"/>
    <col min="12" max="16384" width="9.140625" style="3"/>
  </cols>
  <sheetData>
    <row r="1" spans="2:11">
      <c r="C1" s="139"/>
      <c r="D1" s="139"/>
      <c r="H1" s="139"/>
      <c r="I1" s="139"/>
    </row>
    <row r="2" spans="2:11" ht="11.25" customHeight="1">
      <c r="C2" s="305" t="s">
        <v>143</v>
      </c>
      <c r="D2" s="306"/>
      <c r="E2" s="306"/>
      <c r="F2" s="306"/>
      <c r="H2" s="305" t="s">
        <v>129</v>
      </c>
      <c r="I2" s="306"/>
      <c r="J2" s="306"/>
      <c r="K2" s="306"/>
    </row>
    <row r="3" spans="2:11" ht="22.5">
      <c r="B3" s="119" t="s">
        <v>115</v>
      </c>
      <c r="C3" s="50" t="str">
        <f>+Market!C4</f>
        <v>Sep-20</v>
      </c>
      <c r="D3" s="51" t="str">
        <f>+Market!D4</f>
        <v>Sep-19</v>
      </c>
      <c r="E3" s="52" t="s">
        <v>93</v>
      </c>
      <c r="F3" s="53" t="s">
        <v>94</v>
      </c>
      <c r="H3" s="289" t="str">
        <f>+Market!G4</f>
        <v>Q3 2020</v>
      </c>
      <c r="I3" s="290" t="str">
        <f>+Market!H4</f>
        <v>Q3 2019</v>
      </c>
      <c r="J3" s="79" t="s">
        <v>93</v>
      </c>
      <c r="K3" s="80" t="s">
        <v>94</v>
      </c>
    </row>
    <row r="4" spans="2:11">
      <c r="B4" s="5"/>
      <c r="C4" s="120"/>
      <c r="D4" s="120"/>
      <c r="E4" s="120"/>
      <c r="F4" s="120"/>
      <c r="H4" s="120"/>
      <c r="I4" s="120"/>
      <c r="J4" s="120"/>
      <c r="K4" s="120"/>
    </row>
    <row r="5" spans="2:11">
      <c r="B5" s="5" t="s">
        <v>12</v>
      </c>
      <c r="C5" s="141">
        <v>13275</v>
      </c>
      <c r="D5" s="142">
        <v>3328</v>
      </c>
      <c r="E5" s="142">
        <v>9947</v>
      </c>
      <c r="F5" s="58">
        <v>2.9889000000000001</v>
      </c>
      <c r="G5" s="143"/>
      <c r="H5" s="141">
        <v>9873</v>
      </c>
      <c r="I5" s="142">
        <v>908</v>
      </c>
      <c r="J5" s="142">
        <v>8965</v>
      </c>
      <c r="K5" s="58" t="s">
        <v>153</v>
      </c>
    </row>
    <row r="6" spans="2:11">
      <c r="B6" s="12" t="s">
        <v>13</v>
      </c>
      <c r="C6" s="144">
        <v>-37859</v>
      </c>
      <c r="D6" s="145">
        <v>-39388</v>
      </c>
      <c r="E6" s="142">
        <v>1529</v>
      </c>
      <c r="F6" s="58">
        <v>-3.8800000000000001E-2</v>
      </c>
      <c r="G6" s="143"/>
      <c r="H6" s="144">
        <v>-10591</v>
      </c>
      <c r="I6" s="145">
        <v>-12617</v>
      </c>
      <c r="J6" s="142">
        <v>2026</v>
      </c>
      <c r="K6" s="58">
        <v>-0.16059999999999999</v>
      </c>
    </row>
    <row r="7" spans="2:11">
      <c r="B7" s="12" t="s">
        <v>14</v>
      </c>
      <c r="C7" s="144">
        <v>-1759</v>
      </c>
      <c r="D7" s="145">
        <v>-4422</v>
      </c>
      <c r="E7" s="142">
        <v>2663</v>
      </c>
      <c r="F7" s="58">
        <v>-0.60219999999999996</v>
      </c>
      <c r="G7" s="143"/>
      <c r="H7" s="144">
        <v>52</v>
      </c>
      <c r="I7" s="145">
        <v>-1260</v>
      </c>
      <c r="J7" s="142">
        <v>1312</v>
      </c>
      <c r="K7" s="58">
        <v>-1.0412999999999999</v>
      </c>
    </row>
    <row r="8" spans="2:11">
      <c r="B8" s="12" t="s">
        <v>15</v>
      </c>
      <c r="C8" s="144">
        <v>-3693</v>
      </c>
      <c r="D8" s="145">
        <v>1585</v>
      </c>
      <c r="E8" s="142">
        <v>-5278</v>
      </c>
      <c r="F8" s="58" t="s">
        <v>153</v>
      </c>
      <c r="G8" s="143"/>
      <c r="H8" s="144">
        <v>-10066</v>
      </c>
      <c r="I8" s="145">
        <v>2951</v>
      </c>
      <c r="J8" s="142">
        <v>-13017</v>
      </c>
      <c r="K8" s="58" t="s">
        <v>153</v>
      </c>
    </row>
    <row r="9" spans="2:11">
      <c r="B9" s="146" t="s">
        <v>121</v>
      </c>
      <c r="C9" s="147">
        <v>-30036</v>
      </c>
      <c r="D9" s="148">
        <v>-38897</v>
      </c>
      <c r="E9" s="149">
        <v>8861</v>
      </c>
      <c r="F9" s="63">
        <v>-0.2278</v>
      </c>
      <c r="G9" s="150"/>
      <c r="H9" s="147">
        <v>-10732</v>
      </c>
      <c r="I9" s="148">
        <v>-10018</v>
      </c>
      <c r="J9" s="149">
        <v>-714</v>
      </c>
      <c r="K9" s="63">
        <v>7.1300000000000002E-2</v>
      </c>
    </row>
    <row r="10" spans="2:11">
      <c r="B10" s="146"/>
      <c r="C10" s="148"/>
      <c r="D10" s="148"/>
      <c r="E10" s="148"/>
      <c r="F10" s="63"/>
      <c r="G10" s="150"/>
      <c r="H10" s="148"/>
      <c r="I10" s="148"/>
      <c r="J10" s="148"/>
      <c r="K10" s="63"/>
    </row>
    <row r="11" spans="2:11">
      <c r="B11" s="12" t="s">
        <v>17</v>
      </c>
      <c r="C11" s="144">
        <v>1334</v>
      </c>
      <c r="D11" s="145">
        <v>720</v>
      </c>
      <c r="E11" s="142">
        <v>614</v>
      </c>
      <c r="F11" s="58">
        <v>0.8528</v>
      </c>
      <c r="G11" s="143"/>
      <c r="H11" s="144">
        <v>2482</v>
      </c>
      <c r="I11" s="145">
        <v>161</v>
      </c>
      <c r="J11" s="142">
        <v>2321</v>
      </c>
      <c r="K11" s="58" t="s">
        <v>153</v>
      </c>
    </row>
    <row r="12" spans="2:11">
      <c r="B12" s="12" t="s">
        <v>18</v>
      </c>
      <c r="C12" s="144">
        <v>94</v>
      </c>
      <c r="D12" s="145">
        <v>150</v>
      </c>
      <c r="E12" s="142">
        <v>-56</v>
      </c>
      <c r="F12" s="58">
        <v>-0.37330000000000002</v>
      </c>
      <c r="G12" s="143"/>
      <c r="H12" s="144">
        <v>0</v>
      </c>
      <c r="I12" s="145">
        <v>-8</v>
      </c>
      <c r="J12" s="142">
        <v>8</v>
      </c>
      <c r="K12" s="58">
        <v>-1</v>
      </c>
    </row>
    <row r="13" spans="2:11">
      <c r="B13" s="12" t="s">
        <v>19</v>
      </c>
      <c r="C13" s="144">
        <v>0</v>
      </c>
      <c r="D13" s="145">
        <v>1531</v>
      </c>
      <c r="E13" s="142">
        <v>-1531</v>
      </c>
      <c r="F13" s="58">
        <v>-1</v>
      </c>
      <c r="G13" s="143"/>
      <c r="H13" s="144">
        <v>0</v>
      </c>
      <c r="I13" s="145">
        <v>97</v>
      </c>
      <c r="J13" s="142">
        <v>-97</v>
      </c>
      <c r="K13" s="58">
        <v>-1</v>
      </c>
    </row>
    <row r="14" spans="2:11">
      <c r="B14" s="146" t="s">
        <v>16</v>
      </c>
      <c r="C14" s="147">
        <v>1428</v>
      </c>
      <c r="D14" s="148">
        <v>2401</v>
      </c>
      <c r="E14" s="149">
        <v>-973</v>
      </c>
      <c r="F14" s="63">
        <v>-0.4052</v>
      </c>
      <c r="G14" s="150"/>
      <c r="H14" s="147">
        <v>2482</v>
      </c>
      <c r="I14" s="148">
        <v>250</v>
      </c>
      <c r="J14" s="149">
        <v>2232</v>
      </c>
      <c r="K14" s="63">
        <v>8.9280000000000008</v>
      </c>
    </row>
    <row r="15" spans="2:11">
      <c r="B15" s="146"/>
      <c r="C15" s="148"/>
      <c r="D15" s="148"/>
      <c r="E15" s="148"/>
      <c r="F15" s="63"/>
      <c r="G15" s="150"/>
      <c r="H15" s="148"/>
      <c r="I15" s="148"/>
      <c r="J15" s="148"/>
      <c r="K15" s="63"/>
    </row>
    <row r="16" spans="2:11">
      <c r="B16" s="146" t="s">
        <v>20</v>
      </c>
      <c r="C16" s="147">
        <v>-419248</v>
      </c>
      <c r="D16" s="148">
        <v>135612</v>
      </c>
      <c r="E16" s="149">
        <v>-554860</v>
      </c>
      <c r="F16" s="63" t="s">
        <v>153</v>
      </c>
      <c r="G16" s="150"/>
      <c r="H16" s="147">
        <v>130824</v>
      </c>
      <c r="I16" s="148">
        <v>132843</v>
      </c>
      <c r="J16" s="149">
        <v>-2019</v>
      </c>
      <c r="K16" s="63">
        <v>-1.52E-2</v>
      </c>
    </row>
    <row r="17" spans="2:11">
      <c r="B17" s="12" t="s">
        <v>21</v>
      </c>
      <c r="C17" s="144">
        <v>124029</v>
      </c>
      <c r="D17" s="145">
        <v>-3533</v>
      </c>
      <c r="E17" s="142">
        <v>127562</v>
      </c>
      <c r="F17" s="58" t="s">
        <v>153</v>
      </c>
      <c r="G17" s="143"/>
      <c r="H17" s="144">
        <v>-32740</v>
      </c>
      <c r="I17" s="145">
        <v>-5973</v>
      </c>
      <c r="J17" s="142">
        <v>-26767</v>
      </c>
      <c r="K17" s="58" t="s">
        <v>153</v>
      </c>
    </row>
    <row r="18" spans="2:11">
      <c r="B18" s="151"/>
      <c r="C18" s="149"/>
      <c r="D18" s="149"/>
      <c r="E18" s="149"/>
      <c r="F18" s="152"/>
      <c r="G18" s="150"/>
      <c r="H18" s="149"/>
      <c r="I18" s="149"/>
      <c r="J18" s="149"/>
      <c r="K18" s="152"/>
    </row>
    <row r="19" spans="2:11">
      <c r="B19" s="146" t="s">
        <v>118</v>
      </c>
      <c r="C19" s="147">
        <v>-295219</v>
      </c>
      <c r="D19" s="148">
        <v>132079</v>
      </c>
      <c r="E19" s="149">
        <v>-427298</v>
      </c>
      <c r="F19" s="63" t="s">
        <v>153</v>
      </c>
      <c r="G19" s="143"/>
      <c r="H19" s="147">
        <v>98084</v>
      </c>
      <c r="I19" s="148">
        <v>126870</v>
      </c>
      <c r="J19" s="149">
        <v>-28786</v>
      </c>
      <c r="K19" s="63">
        <v>-0.22689999999999999</v>
      </c>
    </row>
    <row r="20" spans="2:11">
      <c r="B20" s="153" t="s">
        <v>119</v>
      </c>
      <c r="C20" s="154">
        <v>-299421</v>
      </c>
      <c r="D20" s="149">
        <v>128955</v>
      </c>
      <c r="E20" s="149">
        <v>-428376</v>
      </c>
      <c r="F20" s="63" t="s">
        <v>153</v>
      </c>
      <c r="G20" s="150"/>
      <c r="H20" s="154">
        <v>96416</v>
      </c>
      <c r="I20" s="149">
        <v>123925</v>
      </c>
      <c r="J20" s="149">
        <v>-27509</v>
      </c>
      <c r="K20" s="63">
        <v>-0.222</v>
      </c>
    </row>
    <row r="21" spans="2:11">
      <c r="B21" s="12" t="s">
        <v>120</v>
      </c>
      <c r="C21" s="141">
        <v>4202</v>
      </c>
      <c r="D21" s="142">
        <v>3124</v>
      </c>
      <c r="E21" s="142">
        <v>1078</v>
      </c>
      <c r="F21" s="58">
        <v>0.34510000000000002</v>
      </c>
      <c r="G21" s="143"/>
      <c r="H21" s="141">
        <v>1668</v>
      </c>
      <c r="I21" s="142">
        <v>2945</v>
      </c>
      <c r="J21" s="142">
        <v>-1277</v>
      </c>
      <c r="K21" s="58">
        <v>-0.43359999999999999</v>
      </c>
    </row>
    <row r="22" spans="2:11">
      <c r="C22" s="155"/>
      <c r="G22" s="156"/>
      <c r="H22" s="155"/>
    </row>
  </sheetData>
  <mergeCells count="2">
    <mergeCell ref="C2:F2"/>
    <mergeCell ref="H2:K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B1:G19"/>
  <sheetViews>
    <sheetView showGridLines="0" zoomScaleNormal="100" workbookViewId="0">
      <selection activeCell="B2" sqref="B2"/>
    </sheetView>
  </sheetViews>
  <sheetFormatPr baseColWidth="10" defaultRowHeight="12.75"/>
  <cols>
    <col min="1" max="1" width="5.42578125" style="1" customWidth="1"/>
    <col min="2" max="2" width="38.5703125" style="1" bestFit="1" customWidth="1"/>
    <col min="3" max="4" width="12.7109375" style="1" customWidth="1"/>
    <col min="5" max="5" width="14.140625" style="1" customWidth="1"/>
    <col min="6" max="6" width="12.7109375" style="1" customWidth="1"/>
    <col min="7" max="16384" width="11.42578125" style="1"/>
  </cols>
  <sheetData>
    <row r="1" spans="2:7" ht="10.5" customHeight="1"/>
    <row r="2" spans="2:7" s="81" customFormat="1" ht="11.25">
      <c r="C2" s="82"/>
      <c r="D2" s="82"/>
      <c r="E2" s="83"/>
      <c r="F2" s="83"/>
      <c r="G2" s="84"/>
    </row>
    <row r="3" spans="2:7" s="85" customFormat="1" ht="22.5">
      <c r="B3" s="49" t="s">
        <v>99</v>
      </c>
      <c r="C3" s="50" t="str">
        <f>+Market!C4</f>
        <v>Sep-20</v>
      </c>
      <c r="D3" s="52" t="s">
        <v>149</v>
      </c>
      <c r="E3" s="52" t="s">
        <v>93</v>
      </c>
      <c r="F3" s="53" t="s">
        <v>94</v>
      </c>
      <c r="G3" s="86"/>
    </row>
    <row r="4" spans="2:7" s="85" customFormat="1" ht="11.25">
      <c r="B4" s="49"/>
      <c r="C4" s="54"/>
      <c r="D4" s="52"/>
      <c r="E4" s="52"/>
      <c r="F4" s="55"/>
      <c r="G4" s="86"/>
    </row>
    <row r="5" spans="2:7" s="87" customFormat="1" ht="11.25">
      <c r="B5" s="56" t="s">
        <v>35</v>
      </c>
      <c r="C5" s="88">
        <v>357912</v>
      </c>
      <c r="D5" s="89">
        <v>591085</v>
      </c>
      <c r="E5" s="245">
        <v>-233173</v>
      </c>
      <c r="F5" s="58">
        <v>-0.39450000000000002</v>
      </c>
      <c r="G5" s="84"/>
    </row>
    <row r="6" spans="2:7" s="87" customFormat="1" ht="11.25">
      <c r="B6" s="56" t="s">
        <v>100</v>
      </c>
      <c r="C6" s="88">
        <v>2585572</v>
      </c>
      <c r="D6" s="89">
        <v>2996114</v>
      </c>
      <c r="E6" s="245">
        <v>-410542</v>
      </c>
      <c r="F6" s="58">
        <v>-0.13700000000000001</v>
      </c>
      <c r="G6" s="84"/>
    </row>
    <row r="7" spans="2:7" s="87" customFormat="1" ht="11.25">
      <c r="B7" s="60"/>
      <c r="C7" s="90"/>
      <c r="D7" s="90"/>
      <c r="E7" s="91"/>
      <c r="F7" s="276"/>
      <c r="G7" s="84"/>
    </row>
    <row r="8" spans="2:7" s="92" customFormat="1" ht="11.25">
      <c r="B8" s="62" t="s">
        <v>101</v>
      </c>
      <c r="C8" s="93">
        <v>2943484</v>
      </c>
      <c r="D8" s="94">
        <v>3587199</v>
      </c>
      <c r="E8" s="149">
        <v>-643715</v>
      </c>
      <c r="F8" s="63">
        <v>-0.1794</v>
      </c>
      <c r="G8" s="86"/>
    </row>
    <row r="9" spans="2:7" s="81" customFormat="1" ht="11.25">
      <c r="C9" s="95"/>
      <c r="D9" s="95"/>
    </row>
    <row r="10" spans="2:7" s="81" customFormat="1" ht="11.25">
      <c r="C10" s="82"/>
      <c r="D10" s="82"/>
      <c r="E10" s="83"/>
      <c r="F10" s="83"/>
    </row>
    <row r="11" spans="2:7" s="81" customFormat="1" ht="22.5">
      <c r="B11" s="49" t="s">
        <v>102</v>
      </c>
      <c r="C11" s="50" t="str">
        <f>+Market!C4</f>
        <v>Sep-20</v>
      </c>
      <c r="D11" s="52" t="s">
        <v>149</v>
      </c>
      <c r="E11" s="52" t="s">
        <v>93</v>
      </c>
      <c r="F11" s="53" t="s">
        <v>94</v>
      </c>
    </row>
    <row r="12" spans="2:7" s="85" customFormat="1" ht="11.25">
      <c r="B12" s="96"/>
      <c r="C12" s="97"/>
      <c r="D12" s="98"/>
      <c r="E12" s="98"/>
      <c r="F12" s="99"/>
    </row>
    <row r="13" spans="2:7" s="87" customFormat="1" ht="11.25">
      <c r="B13" s="56" t="s">
        <v>37</v>
      </c>
      <c r="C13" s="88">
        <v>344821</v>
      </c>
      <c r="D13" s="89">
        <v>488184</v>
      </c>
      <c r="E13" s="246">
        <v>-143363</v>
      </c>
      <c r="F13" s="58">
        <v>-0.29370000000000002</v>
      </c>
      <c r="G13" s="84"/>
    </row>
    <row r="14" spans="2:7" s="87" customFormat="1" ht="11.25">
      <c r="B14" s="56" t="s">
        <v>103</v>
      </c>
      <c r="C14" s="88">
        <v>1104070</v>
      </c>
      <c r="D14" s="89">
        <v>1125161</v>
      </c>
      <c r="E14" s="245">
        <v>-21091</v>
      </c>
      <c r="F14" s="58">
        <v>-1.8700000000000001E-2</v>
      </c>
      <c r="G14" s="84"/>
    </row>
    <row r="15" spans="2:7" s="87" customFormat="1" ht="11.25">
      <c r="B15" s="56" t="s">
        <v>104</v>
      </c>
      <c r="C15" s="88">
        <v>1494593</v>
      </c>
      <c r="D15" s="89">
        <v>1973854</v>
      </c>
      <c r="E15" s="245">
        <v>-479261</v>
      </c>
      <c r="F15" s="58">
        <v>-0.24279999999999999</v>
      </c>
      <c r="G15" s="84"/>
    </row>
    <row r="16" spans="2:7" s="87" customFormat="1" ht="11.25">
      <c r="B16" s="56" t="s">
        <v>106</v>
      </c>
      <c r="C16" s="88">
        <v>1484843</v>
      </c>
      <c r="D16" s="89">
        <v>1963775</v>
      </c>
      <c r="E16" s="245">
        <v>-478932</v>
      </c>
      <c r="F16" s="58">
        <v>-0.24390000000000001</v>
      </c>
      <c r="G16" s="84"/>
    </row>
    <row r="17" spans="2:7" s="87" customFormat="1" ht="11.25">
      <c r="B17" s="56" t="s">
        <v>107</v>
      </c>
      <c r="C17" s="88">
        <v>9750</v>
      </c>
      <c r="D17" s="89">
        <v>10079</v>
      </c>
      <c r="E17" s="245">
        <v>-329</v>
      </c>
      <c r="F17" s="58">
        <v>-3.2599999999999997E-2</v>
      </c>
      <c r="G17" s="84"/>
    </row>
    <row r="18" spans="2:7" s="87" customFormat="1" ht="11.25">
      <c r="B18" s="60"/>
      <c r="C18" s="90"/>
      <c r="D18" s="90"/>
      <c r="E18" s="91"/>
      <c r="F18" s="276"/>
      <c r="G18" s="84"/>
    </row>
    <row r="19" spans="2:7" s="92" customFormat="1" ht="11.25">
      <c r="B19" s="62" t="s">
        <v>105</v>
      </c>
      <c r="C19" s="93">
        <v>2943484</v>
      </c>
      <c r="D19" s="100">
        <v>3587199</v>
      </c>
      <c r="E19" s="247">
        <v>-643715</v>
      </c>
      <c r="F19" s="63">
        <v>-0.1794</v>
      </c>
      <c r="G19" s="86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B1:K24"/>
  <sheetViews>
    <sheetView showGridLines="0" zoomScaleNormal="100" workbookViewId="0">
      <selection activeCell="B2" sqref="B2:C2"/>
    </sheetView>
  </sheetViews>
  <sheetFormatPr baseColWidth="10" defaultColWidth="9.140625" defaultRowHeight="11.25"/>
  <cols>
    <col min="1" max="1" width="9.140625" style="3"/>
    <col min="2" max="2" width="12.28515625" style="3" customWidth="1"/>
    <col min="3" max="3" width="23.28515625" style="3" customWidth="1"/>
    <col min="4" max="4" width="11.85546875" style="3" customWidth="1"/>
    <col min="5" max="8" width="11.42578125" style="3" customWidth="1"/>
    <col min="9" max="9" width="1.140625" style="3" customWidth="1"/>
    <col min="10" max="10" width="10.7109375" style="3" customWidth="1"/>
    <col min="11" max="11" width="10.85546875" style="3" customWidth="1"/>
    <col min="12" max="16384" width="9.140625" style="3"/>
  </cols>
  <sheetData>
    <row r="1" spans="2:11">
      <c r="D1" s="4"/>
      <c r="E1" s="5"/>
      <c r="F1" s="5"/>
      <c r="G1" s="5"/>
      <c r="H1" s="5"/>
      <c r="I1" s="4"/>
      <c r="J1" s="4"/>
    </row>
    <row r="2" spans="2:11" s="10" customFormat="1" ht="15" customHeight="1">
      <c r="B2" s="315" t="s">
        <v>62</v>
      </c>
      <c r="C2" s="315"/>
      <c r="D2" s="6" t="s">
        <v>89</v>
      </c>
      <c r="E2" s="7" t="str">
        <f>+Market!C4</f>
        <v>Sep-20</v>
      </c>
      <c r="F2" s="9" t="s">
        <v>149</v>
      </c>
      <c r="G2" s="8" t="str">
        <f>+Market!D4</f>
        <v>Sep-19</v>
      </c>
      <c r="H2" s="9" t="s">
        <v>36</v>
      </c>
      <c r="J2" s="11" t="s">
        <v>0</v>
      </c>
    </row>
    <row r="3" spans="2:11" ht="10.5" customHeight="1">
      <c r="B3" s="12"/>
      <c r="C3" s="12"/>
      <c r="D3" s="12"/>
      <c r="E3" s="12"/>
      <c r="F3" s="12"/>
      <c r="G3" s="12"/>
      <c r="H3" s="12"/>
      <c r="I3" s="4"/>
      <c r="J3" s="13"/>
    </row>
    <row r="4" spans="2:11" ht="15" customHeight="1">
      <c r="B4" s="14" t="s">
        <v>27</v>
      </c>
      <c r="C4" s="15" t="s">
        <v>80</v>
      </c>
      <c r="D4" s="16" t="s">
        <v>28</v>
      </c>
      <c r="E4" s="17">
        <v>1.04</v>
      </c>
      <c r="F4" s="18">
        <v>1.21</v>
      </c>
      <c r="G4" s="19">
        <v>0</v>
      </c>
      <c r="H4" s="20">
        <v>-0.16999999999999993</v>
      </c>
      <c r="I4" s="20"/>
      <c r="J4" s="277">
        <v>-0.14050000000000001</v>
      </c>
    </row>
    <row r="5" spans="2:11" ht="15" customHeight="1">
      <c r="B5" s="21"/>
      <c r="C5" s="15" t="s">
        <v>81</v>
      </c>
      <c r="D5" s="16" t="s">
        <v>28</v>
      </c>
      <c r="E5" s="17">
        <v>1</v>
      </c>
      <c r="F5" s="22">
        <v>1.1499999999999999</v>
      </c>
      <c r="G5" s="19">
        <v>0</v>
      </c>
      <c r="H5" s="20">
        <v>-0.14999999999999991</v>
      </c>
      <c r="I5" s="20"/>
      <c r="J5" s="23">
        <v>-0.13039999999999999</v>
      </c>
    </row>
    <row r="6" spans="2:11" ht="15" customHeight="1">
      <c r="B6" s="24"/>
      <c r="C6" s="25" t="s">
        <v>29</v>
      </c>
      <c r="D6" s="26" t="s">
        <v>26</v>
      </c>
      <c r="E6" s="101">
        <v>13091</v>
      </c>
      <c r="F6" s="27">
        <v>102901</v>
      </c>
      <c r="G6" s="28">
        <v>0</v>
      </c>
      <c r="H6" s="29">
        <v>-89810</v>
      </c>
      <c r="I6" s="30"/>
      <c r="J6" s="273">
        <v>-0.87280000000000002</v>
      </c>
      <c r="K6" s="31"/>
    </row>
    <row r="7" spans="2:11" ht="15" customHeight="1">
      <c r="B7" s="14" t="s">
        <v>30</v>
      </c>
      <c r="C7" s="15" t="s">
        <v>82</v>
      </c>
      <c r="D7" s="16" t="s">
        <v>28</v>
      </c>
      <c r="E7" s="17">
        <v>0.97</v>
      </c>
      <c r="F7" s="18">
        <v>0.82</v>
      </c>
      <c r="G7" s="19">
        <v>0</v>
      </c>
      <c r="H7" s="20">
        <v>0.15000000000000002</v>
      </c>
      <c r="I7" s="20"/>
      <c r="J7" s="23">
        <v>0.18290000000000001</v>
      </c>
    </row>
    <row r="8" spans="2:11" ht="15" customHeight="1">
      <c r="B8" s="21"/>
      <c r="C8" s="15" t="s">
        <v>83</v>
      </c>
      <c r="D8" s="16" t="s">
        <v>31</v>
      </c>
      <c r="E8" s="32">
        <v>0.23799999999999999</v>
      </c>
      <c r="F8" s="33">
        <v>0.30299999999999999</v>
      </c>
      <c r="G8" s="34">
        <v>0</v>
      </c>
      <c r="H8" s="35">
        <v>-6.5000000000000002E-2</v>
      </c>
      <c r="I8" s="267"/>
      <c r="J8" s="23">
        <v>-0.2145</v>
      </c>
    </row>
    <row r="9" spans="2:11" ht="15" customHeight="1">
      <c r="B9" s="21"/>
      <c r="C9" s="15" t="s">
        <v>84</v>
      </c>
      <c r="D9" s="16" t="s">
        <v>31</v>
      </c>
      <c r="E9" s="32">
        <v>0.76200000000000001</v>
      </c>
      <c r="F9" s="33">
        <v>0.69699999999999995</v>
      </c>
      <c r="G9" s="34">
        <v>0</v>
      </c>
      <c r="H9" s="35">
        <v>6.5000000000000058E-2</v>
      </c>
      <c r="I9" s="267"/>
      <c r="J9" s="23">
        <v>9.3299999999999994E-2</v>
      </c>
    </row>
    <row r="10" spans="2:11" ht="15" customHeight="1">
      <c r="B10" s="24"/>
      <c r="C10" s="25" t="s">
        <v>85</v>
      </c>
      <c r="D10" s="26" t="s">
        <v>28</v>
      </c>
      <c r="E10" s="36">
        <v>8.6199999999999992</v>
      </c>
      <c r="F10" s="37">
        <v>0</v>
      </c>
      <c r="G10" s="38">
        <v>12.58</v>
      </c>
      <c r="H10" s="39">
        <v>-3.9600000000000009</v>
      </c>
      <c r="I10" s="40"/>
      <c r="J10" s="23">
        <v>-0.31480000000000002</v>
      </c>
    </row>
    <row r="11" spans="2:11" ht="15" customHeight="1">
      <c r="B11" s="14" t="s">
        <v>32</v>
      </c>
      <c r="C11" s="15" t="s">
        <v>33</v>
      </c>
      <c r="D11" s="16" t="s">
        <v>31</v>
      </c>
      <c r="E11" s="248">
        <v>-0.34834748071399463</v>
      </c>
      <c r="F11" s="19">
        <v>0</v>
      </c>
      <c r="G11" s="265">
        <v>0.1377849437917999</v>
      </c>
      <c r="H11" s="41">
        <v>-0.48613242450579452</v>
      </c>
      <c r="I11" s="41"/>
      <c r="J11" s="277">
        <v>-3.5282</v>
      </c>
    </row>
    <row r="12" spans="2:11" ht="15" customHeight="1">
      <c r="B12" s="21"/>
      <c r="C12" s="15" t="s">
        <v>86</v>
      </c>
      <c r="D12" s="16" t="s">
        <v>31</v>
      </c>
      <c r="E12" s="248">
        <v>-0.13401834692819631</v>
      </c>
      <c r="F12" s="19">
        <v>0</v>
      </c>
      <c r="G12" s="265">
        <v>0.12810617313425618</v>
      </c>
      <c r="H12" s="41">
        <v>-0.26212452006245246</v>
      </c>
      <c r="I12" s="41"/>
      <c r="J12" s="23">
        <v>-2.0461999999999998</v>
      </c>
    </row>
    <row r="13" spans="2:11" ht="15" customHeight="1">
      <c r="B13" s="24"/>
      <c r="C13" s="25" t="s">
        <v>87</v>
      </c>
      <c r="D13" s="26" t="s">
        <v>31</v>
      </c>
      <c r="E13" s="249">
        <v>-6.9539517495971745E-2</v>
      </c>
      <c r="F13" s="42">
        <v>0</v>
      </c>
      <c r="G13" s="266">
        <v>7.4206467669128195E-2</v>
      </c>
      <c r="H13" s="43">
        <v>-0.14374598516509995</v>
      </c>
      <c r="I13" s="41"/>
      <c r="J13" s="23">
        <v>-1.9371</v>
      </c>
    </row>
    <row r="14" spans="2:11" ht="7.5" customHeight="1">
      <c r="I14" s="4"/>
      <c r="J14" s="13"/>
    </row>
    <row r="15" spans="2:11" ht="12.75">
      <c r="B15" s="44" t="s">
        <v>71</v>
      </c>
    </row>
    <row r="16" spans="2:11" ht="12.75">
      <c r="B16" s="44" t="s">
        <v>72</v>
      </c>
    </row>
    <row r="17" spans="2:10" ht="12.75">
      <c r="B17" s="44" t="s">
        <v>73</v>
      </c>
    </row>
    <row r="18" spans="2:10" ht="12.75">
      <c r="B18" s="44" t="s">
        <v>74</v>
      </c>
    </row>
    <row r="19" spans="2:10" ht="12.75">
      <c r="B19" s="44" t="s">
        <v>75</v>
      </c>
    </row>
    <row r="20" spans="2:10" ht="12.75">
      <c r="B20" s="44" t="s">
        <v>76</v>
      </c>
    </row>
    <row r="21" spans="2:10" ht="12.75">
      <c r="B21" s="44" t="s">
        <v>77</v>
      </c>
    </row>
    <row r="22" spans="2:10" ht="13.5">
      <c r="B22" s="45" t="s">
        <v>78</v>
      </c>
    </row>
    <row r="23" spans="2:10" ht="13.5" thickBot="1">
      <c r="B23" s="46" t="s">
        <v>79</v>
      </c>
      <c r="C23" s="47"/>
      <c r="D23" s="47"/>
      <c r="E23" s="47"/>
      <c r="F23" s="47"/>
      <c r="G23" s="47"/>
      <c r="H23" s="47"/>
      <c r="I23" s="47"/>
      <c r="J23" s="47"/>
    </row>
    <row r="24" spans="2:10" ht="12">
      <c r="B24" s="48"/>
    </row>
  </sheetData>
  <mergeCells count="1">
    <mergeCell ref="B2:C2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B3:H9"/>
  <sheetViews>
    <sheetView showGridLines="0" zoomScaleNormal="100" workbookViewId="0">
      <selection activeCell="B3" sqref="B3"/>
    </sheetView>
  </sheetViews>
  <sheetFormatPr baseColWidth="10" defaultRowHeight="12.75"/>
  <cols>
    <col min="1" max="1" width="4.7109375" style="1" customWidth="1"/>
    <col min="2" max="2" width="43.140625" style="1" customWidth="1"/>
    <col min="3" max="3" width="13.140625" style="1" customWidth="1"/>
    <col min="4" max="4" width="12.85546875" style="1" customWidth="1"/>
    <col min="5" max="5" width="13.42578125" style="1" customWidth="1"/>
    <col min="6" max="6" width="12.42578125" style="1" customWidth="1"/>
    <col min="7" max="16384" width="11.42578125" style="1"/>
  </cols>
  <sheetData>
    <row r="3" spans="2:8" s="66" customFormat="1" ht="22.5">
      <c r="B3" s="64" t="s">
        <v>92</v>
      </c>
      <c r="C3" s="77" t="str">
        <f>+Market!C4</f>
        <v>Sep-20</v>
      </c>
      <c r="D3" s="286" t="str">
        <f>+Market!D4</f>
        <v>Sep-19</v>
      </c>
      <c r="E3" s="79" t="s">
        <v>93</v>
      </c>
      <c r="F3" s="80" t="s">
        <v>94</v>
      </c>
      <c r="H3" s="67"/>
    </row>
    <row r="4" spans="2:8" s="66" customFormat="1">
      <c r="B4" s="64"/>
      <c r="C4" s="68"/>
      <c r="D4" s="65"/>
      <c r="E4" s="65"/>
      <c r="F4" s="69"/>
    </row>
    <row r="5" spans="2:8" s="66" customFormat="1">
      <c r="B5" s="56" t="s">
        <v>95</v>
      </c>
      <c r="C5" s="70">
        <v>286341</v>
      </c>
      <c r="D5" s="71">
        <v>403439</v>
      </c>
      <c r="E5" s="57">
        <v>-117098</v>
      </c>
      <c r="F5" s="278">
        <v>-0.29020000000000001</v>
      </c>
    </row>
    <row r="6" spans="2:8" s="66" customFormat="1">
      <c r="B6" s="56" t="s">
        <v>96</v>
      </c>
      <c r="C6" s="70">
        <v>3750</v>
      </c>
      <c r="D6" s="71">
        <v>-305259</v>
      </c>
      <c r="E6" s="57">
        <v>309009</v>
      </c>
      <c r="F6" s="278">
        <v>-1.0123</v>
      </c>
    </row>
    <row r="7" spans="2:8" s="66" customFormat="1">
      <c r="B7" s="59" t="s">
        <v>97</v>
      </c>
      <c r="C7" s="70">
        <v>-299802</v>
      </c>
      <c r="D7" s="71">
        <v>-240508</v>
      </c>
      <c r="E7" s="57">
        <v>-59294</v>
      </c>
      <c r="F7" s="278">
        <v>0.2465</v>
      </c>
    </row>
    <row r="8" spans="2:8" s="66" customFormat="1">
      <c r="B8" s="60"/>
      <c r="C8" s="72"/>
      <c r="D8" s="72"/>
      <c r="E8" s="61"/>
      <c r="F8" s="276"/>
    </row>
    <row r="9" spans="2:8" s="66" customFormat="1">
      <c r="B9" s="73" t="s">
        <v>98</v>
      </c>
      <c r="C9" s="74">
        <v>-9711</v>
      </c>
      <c r="D9" s="75">
        <v>-142328</v>
      </c>
      <c r="E9" s="76">
        <v>132617</v>
      </c>
      <c r="F9" s="279">
        <v>-0.93179999999999996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B3:I12"/>
  <sheetViews>
    <sheetView showGridLines="0" zoomScaleNormal="100" workbookViewId="0">
      <selection activeCell="B3" sqref="B3"/>
    </sheetView>
  </sheetViews>
  <sheetFormatPr baseColWidth="10" defaultRowHeight="12.75"/>
  <cols>
    <col min="1" max="1" width="5.42578125" style="1" customWidth="1"/>
    <col min="2" max="2" width="32" style="1" customWidth="1"/>
    <col min="3" max="3" width="1.7109375" style="1" customWidth="1"/>
    <col min="4" max="5" width="12.85546875" style="1" customWidth="1"/>
    <col min="6" max="6" width="1.42578125" style="1" customWidth="1"/>
    <col min="7" max="16384" width="11.42578125" style="1"/>
  </cols>
  <sheetData>
    <row r="3" spans="2:9" s="3" customFormat="1" ht="27" customHeight="1">
      <c r="B3" s="102"/>
      <c r="C3" s="102"/>
      <c r="D3" s="316" t="s">
        <v>108</v>
      </c>
      <c r="E3" s="302"/>
      <c r="F3" s="302"/>
      <c r="G3" s="302"/>
      <c r="H3" s="302"/>
    </row>
    <row r="4" spans="2:9" s="3" customFormat="1" ht="24.75" customHeight="1">
      <c r="B4" s="103"/>
      <c r="C4" s="103"/>
      <c r="D4" s="316" t="s">
        <v>109</v>
      </c>
      <c r="E4" s="316"/>
      <c r="F4" s="104"/>
      <c r="G4" s="316" t="s">
        <v>110</v>
      </c>
      <c r="H4" s="316"/>
      <c r="I4" s="105"/>
    </row>
    <row r="5" spans="2:9" s="3" customFormat="1" ht="15" customHeight="1">
      <c r="B5" s="106" t="s">
        <v>111</v>
      </c>
      <c r="C5" s="53"/>
      <c r="D5" s="107" t="str">
        <f>+Market!C4</f>
        <v>Sep-20</v>
      </c>
      <c r="E5" s="108" t="str">
        <f>+Market!D4</f>
        <v>Sep-19</v>
      </c>
      <c r="F5" s="291"/>
      <c r="G5" s="107" t="str">
        <f>+Market!C4</f>
        <v>Sep-20</v>
      </c>
      <c r="H5" s="108" t="str">
        <f>+Market!D4</f>
        <v>Sep-19</v>
      </c>
    </row>
    <row r="6" spans="2:9" s="3" customFormat="1" ht="11.25">
      <c r="B6" s="106"/>
      <c r="C6" s="53"/>
      <c r="D6" s="109"/>
      <c r="E6" s="106"/>
      <c r="F6" s="104"/>
      <c r="G6" s="106"/>
      <c r="H6" s="106"/>
    </row>
    <row r="7" spans="2:9" s="3" customFormat="1" ht="11.25">
      <c r="B7" s="110" t="s">
        <v>63</v>
      </c>
      <c r="C7" s="110"/>
      <c r="D7" s="111">
        <v>114697</v>
      </c>
      <c r="E7" s="112">
        <v>137074</v>
      </c>
      <c r="F7" s="113"/>
      <c r="G7" s="111">
        <v>60111</v>
      </c>
      <c r="H7" s="112">
        <v>51809</v>
      </c>
    </row>
    <row r="8" spans="2:9" s="3" customFormat="1" ht="11.25">
      <c r="B8" s="110" t="s">
        <v>34</v>
      </c>
      <c r="C8" s="110"/>
      <c r="D8" s="111">
        <v>261</v>
      </c>
      <c r="E8" s="112">
        <v>60</v>
      </c>
      <c r="F8" s="113"/>
      <c r="G8" s="111">
        <v>5490</v>
      </c>
      <c r="H8" s="112">
        <v>5538</v>
      </c>
    </row>
    <row r="9" spans="2:9" s="3" customFormat="1" ht="11.25">
      <c r="B9" s="110" t="s">
        <v>144</v>
      </c>
      <c r="C9" s="110"/>
      <c r="D9" s="111">
        <v>0</v>
      </c>
      <c r="E9" s="112">
        <v>10933</v>
      </c>
      <c r="F9" s="113"/>
      <c r="G9" s="111">
        <v>0</v>
      </c>
      <c r="H9" s="112">
        <v>21023</v>
      </c>
    </row>
    <row r="10" spans="2:9" s="3" customFormat="1" ht="11.25">
      <c r="B10" s="110"/>
      <c r="C10" s="110"/>
      <c r="D10" s="114"/>
      <c r="E10" s="112"/>
      <c r="F10" s="113"/>
      <c r="G10" s="114"/>
      <c r="H10" s="112"/>
    </row>
    <row r="11" spans="2:9" s="3" customFormat="1" ht="11.25">
      <c r="B11" s="115" t="s">
        <v>112</v>
      </c>
      <c r="C11" s="115"/>
      <c r="D11" s="116">
        <v>114958</v>
      </c>
      <c r="E11" s="117">
        <v>148067</v>
      </c>
      <c r="F11" s="118"/>
      <c r="G11" s="116">
        <v>65601</v>
      </c>
      <c r="H11" s="117">
        <v>78370</v>
      </c>
    </row>
    <row r="12" spans="2:9" s="3" customFormat="1" ht="17.25" customHeight="1">
      <c r="B12" s="124" t="s">
        <v>145</v>
      </c>
    </row>
  </sheetData>
  <mergeCells count="3">
    <mergeCell ref="D3:H3"/>
    <mergeCell ref="D4:E4"/>
    <mergeCell ref="G4:H4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B1:D6"/>
  <sheetViews>
    <sheetView showGridLines="0" zoomScaleNormal="100" workbookViewId="0">
      <selection activeCell="B3" sqref="B3"/>
    </sheetView>
  </sheetViews>
  <sheetFormatPr baseColWidth="10" defaultRowHeight="12.75"/>
  <cols>
    <col min="1" max="1" width="5.28515625" style="1" customWidth="1"/>
    <col min="2" max="2" width="28.5703125" style="1" customWidth="1"/>
    <col min="3" max="4" width="13.85546875" style="1" customWidth="1"/>
    <col min="5" max="16384" width="11.42578125" style="1"/>
  </cols>
  <sheetData>
    <row r="1" spans="2:4" ht="12.75" customHeight="1"/>
    <row r="3" spans="2:4" s="124" customFormat="1" ht="30" customHeight="1">
      <c r="B3" s="49" t="s">
        <v>65</v>
      </c>
      <c r="C3" s="107" t="s">
        <v>152</v>
      </c>
      <c r="D3" s="123" t="s">
        <v>88</v>
      </c>
    </row>
    <row r="4" spans="2:4" s="124" customFormat="1" ht="6" customHeight="1">
      <c r="B4" s="4"/>
      <c r="C4" s="125"/>
      <c r="D4" s="126"/>
    </row>
    <row r="5" spans="2:4" s="124" customFormat="1" ht="11.25">
      <c r="B5" s="62" t="s">
        <v>38</v>
      </c>
      <c r="C5" s="268">
        <v>0.94</v>
      </c>
      <c r="D5" s="269">
        <v>0.94</v>
      </c>
    </row>
    <row r="6" spans="2:4" s="124" customFormat="1" ht="8.25" customHeight="1"/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2:F40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127" customWidth="1"/>
    <col min="2" max="5" width="13.140625" style="127" customWidth="1"/>
    <col min="6" max="6" width="11.28515625" style="127" customWidth="1"/>
    <col min="7" max="16384" width="11.42578125" style="127"/>
  </cols>
  <sheetData>
    <row r="2" spans="1:6" ht="20.25" customHeight="1">
      <c r="A2" s="323" t="s">
        <v>113</v>
      </c>
      <c r="B2" s="317" t="str">
        <f>+Market!C4</f>
        <v>Sep-20</v>
      </c>
      <c r="C2" s="319" t="str">
        <f>+Market!D4</f>
        <v>Sep-19</v>
      </c>
      <c r="D2" s="319" t="s">
        <v>93</v>
      </c>
      <c r="E2" s="319" t="s">
        <v>94</v>
      </c>
    </row>
    <row r="3" spans="1:6" ht="20.25" customHeight="1">
      <c r="A3" s="324"/>
      <c r="B3" s="318"/>
      <c r="C3" s="320"/>
      <c r="D3" s="321"/>
      <c r="E3" s="321"/>
    </row>
    <row r="4" spans="1:6" ht="18" customHeight="1">
      <c r="A4" s="115" t="s">
        <v>45</v>
      </c>
      <c r="B4" s="128">
        <v>11579.328660818224</v>
      </c>
      <c r="C4" s="129">
        <v>13444.285214698139</v>
      </c>
      <c r="D4" s="129">
        <f>+B4-C4</f>
        <v>-1864.9565538799143</v>
      </c>
      <c r="E4" s="281">
        <f>+B4/C4-1</f>
        <v>-0.13871741963946338</v>
      </c>
    </row>
    <row r="5" spans="1:6">
      <c r="A5" s="110" t="s">
        <v>46</v>
      </c>
      <c r="B5" s="130">
        <v>6066.382054552796</v>
      </c>
      <c r="C5" s="131">
        <v>7071.5250121835588</v>
      </c>
      <c r="D5" s="131">
        <f t="shared" ref="D5:D17" si="0">+B5-C5</f>
        <v>-1005.1429576307628</v>
      </c>
      <c r="E5" s="282">
        <f t="shared" ref="E5:E17" si="1">+B5/C5-1</f>
        <v>-0.14213948984115843</v>
      </c>
    </row>
    <row r="6" spans="1:6">
      <c r="A6" s="110" t="s">
        <v>61</v>
      </c>
      <c r="B6" s="130">
        <v>5418.2406615414466</v>
      </c>
      <c r="C6" s="131">
        <v>6268.9187633966285</v>
      </c>
      <c r="D6" s="131">
        <f t="shared" si="0"/>
        <v>-850.67810185518192</v>
      </c>
      <c r="E6" s="282">
        <f t="shared" si="1"/>
        <v>-0.13569773895016424</v>
      </c>
    </row>
    <row r="7" spans="1:6">
      <c r="A7" s="110" t="s">
        <v>68</v>
      </c>
      <c r="B7" s="130">
        <v>94.705944723980011</v>
      </c>
      <c r="C7" s="131">
        <v>103.84143911794999</v>
      </c>
      <c r="D7" s="131">
        <f t="shared" si="0"/>
        <v>-9.135494393969978</v>
      </c>
      <c r="E7" s="282">
        <f t="shared" si="1"/>
        <v>-8.7975421677209953E-2</v>
      </c>
    </row>
    <row r="8" spans="1:6" ht="16.5" customHeight="1">
      <c r="A8" s="115" t="s">
        <v>47</v>
      </c>
      <c r="B8" s="128">
        <v>4530.7664858856606</v>
      </c>
      <c r="C8" s="129">
        <v>3583.359943335036</v>
      </c>
      <c r="D8" s="129">
        <f t="shared" si="0"/>
        <v>947.40654255062464</v>
      </c>
      <c r="E8" s="283">
        <f t="shared" si="1"/>
        <v>0.26439056012577744</v>
      </c>
      <c r="F8" s="132"/>
    </row>
    <row r="9" spans="1:6">
      <c r="A9" s="110" t="s">
        <v>48</v>
      </c>
      <c r="B9" s="130">
        <v>1501.2254405273047</v>
      </c>
      <c r="C9" s="131">
        <v>3440.4937519181135</v>
      </c>
      <c r="D9" s="131">
        <f t="shared" si="0"/>
        <v>-1939.2683113908088</v>
      </c>
      <c r="E9" s="282">
        <f t="shared" si="1"/>
        <v>-0.56365988466325367</v>
      </c>
    </row>
    <row r="10" spans="1:6">
      <c r="A10" s="110" t="s">
        <v>49</v>
      </c>
      <c r="B10" s="130">
        <v>1841.442490342054</v>
      </c>
      <c r="C10" s="131">
        <v>2224.7712581246869</v>
      </c>
      <c r="D10" s="131">
        <f t="shared" si="0"/>
        <v>-383.32876778263289</v>
      </c>
      <c r="E10" s="282">
        <f t="shared" si="1"/>
        <v>-0.17230030565288312</v>
      </c>
      <c r="F10" s="132"/>
    </row>
    <row r="11" spans="1:6">
      <c r="A11" s="110" t="s">
        <v>50</v>
      </c>
      <c r="B11" s="130">
        <v>2689.323995543607</v>
      </c>
      <c r="C11" s="131">
        <v>1358.588685210349</v>
      </c>
      <c r="D11" s="131">
        <f t="shared" si="0"/>
        <v>1330.735310333258</v>
      </c>
      <c r="E11" s="282">
        <f t="shared" si="1"/>
        <v>0.97949830203923827</v>
      </c>
    </row>
    <row r="12" spans="1:6" ht="16.5" hidden="1" customHeight="1">
      <c r="A12" s="115" t="s">
        <v>51</v>
      </c>
      <c r="B12" s="128">
        <v>0</v>
      </c>
      <c r="C12" s="129">
        <v>0</v>
      </c>
      <c r="D12" s="129">
        <f t="shared" si="0"/>
        <v>0</v>
      </c>
      <c r="E12" s="283" t="e">
        <f t="shared" si="1"/>
        <v>#DIV/0!</v>
      </c>
    </row>
    <row r="13" spans="1:6" ht="16.5" customHeight="1">
      <c r="A13" s="115" t="s">
        <v>52</v>
      </c>
      <c r="B13" s="128">
        <v>16110.061933225314</v>
      </c>
      <c r="C13" s="129">
        <v>17027.3950849014</v>
      </c>
      <c r="D13" s="129">
        <f t="shared" si="0"/>
        <v>-917.33315167608635</v>
      </c>
      <c r="E13" s="283">
        <f t="shared" si="1"/>
        <v>-5.3873957061670974E-2</v>
      </c>
    </row>
    <row r="14" spans="1:6">
      <c r="A14" s="110" t="s">
        <v>53</v>
      </c>
      <c r="B14" s="130">
        <v>7873.9404094113233</v>
      </c>
      <c r="C14" s="131">
        <v>9485.9965082051294</v>
      </c>
      <c r="D14" s="131">
        <f t="shared" si="0"/>
        <v>-1612.0560987938061</v>
      </c>
      <c r="E14" s="282">
        <f t="shared" si="1"/>
        <v>-0.16994061692932538</v>
      </c>
    </row>
    <row r="15" spans="1:6">
      <c r="A15" s="110" t="s">
        <v>54</v>
      </c>
      <c r="B15" s="130">
        <v>8126.9398021547959</v>
      </c>
      <c r="C15" s="131">
        <v>7322.8662217542769</v>
      </c>
      <c r="D15" s="131">
        <f t="shared" si="0"/>
        <v>804.07358040051895</v>
      </c>
      <c r="E15" s="282">
        <f t="shared" si="1"/>
        <v>0.10980312299190054</v>
      </c>
    </row>
    <row r="16" spans="1:6">
      <c r="A16" s="110" t="s">
        <v>55</v>
      </c>
      <c r="B16" s="130">
        <v>109.18172165919364</v>
      </c>
      <c r="C16" s="131">
        <v>218.53235494199285</v>
      </c>
      <c r="D16" s="131">
        <f t="shared" si="0"/>
        <v>-109.35063328279921</v>
      </c>
      <c r="E16" s="282">
        <f t="shared" si="1"/>
        <v>-0.50038646822721145</v>
      </c>
    </row>
    <row r="17" spans="1:6">
      <c r="A17" s="110" t="s">
        <v>56</v>
      </c>
      <c r="B17" s="130">
        <v>1501.2254405273047</v>
      </c>
      <c r="C17" s="131">
        <v>3440.493751918114</v>
      </c>
      <c r="D17" s="131">
        <f t="shared" si="0"/>
        <v>-1939.2683113908092</v>
      </c>
      <c r="E17" s="282">
        <f t="shared" si="1"/>
        <v>-0.56365988466325367</v>
      </c>
    </row>
    <row r="18" spans="1:6" ht="13.5" customHeight="1">
      <c r="A18" s="115" t="s">
        <v>57</v>
      </c>
      <c r="B18" s="128">
        <v>53567.47</v>
      </c>
      <c r="C18" s="129">
        <v>53661.7</v>
      </c>
      <c r="D18" s="129">
        <f>+B18-C18</f>
        <v>-94.229999999995925</v>
      </c>
      <c r="E18" s="281">
        <f>+B18/C18-1</f>
        <v>-1.7560010212124277E-3</v>
      </c>
    </row>
    <row r="19" spans="1:6" ht="14.25" customHeight="1">
      <c r="A19" s="133" t="s">
        <v>58</v>
      </c>
      <c r="B19" s="280">
        <v>0.30074337901762604</v>
      </c>
      <c r="C19" s="280">
        <v>0.31731001971427297</v>
      </c>
      <c r="D19" s="284">
        <f>+B19-C19</f>
        <v>-1.6566640696646928E-2</v>
      </c>
      <c r="E19" s="284">
        <f>+B19/C19-1</f>
        <v>-5.2209636214969324E-2</v>
      </c>
    </row>
    <row r="20" spans="1:6" s="137" customFormat="1" ht="11.25" customHeight="1">
      <c r="A20" s="322"/>
      <c r="B20" s="322"/>
      <c r="C20" s="135"/>
      <c r="D20" s="135"/>
      <c r="E20" s="135"/>
      <c r="F20" s="136"/>
    </row>
    <row r="21" spans="1:6" s="137" customFormat="1" ht="11.25" customHeight="1">
      <c r="A21" s="135"/>
      <c r="B21" s="135"/>
      <c r="C21" s="135"/>
      <c r="D21" s="135"/>
      <c r="E21" s="135"/>
      <c r="F21" s="136"/>
    </row>
    <row r="22" spans="1:6" ht="23.25" customHeight="1">
      <c r="A22" s="323" t="s">
        <v>114</v>
      </c>
      <c r="B22" s="325" t="str">
        <f>+Market!G4</f>
        <v>Q3 2020</v>
      </c>
      <c r="C22" s="327" t="str">
        <f>+Market!H4</f>
        <v>Q3 2019</v>
      </c>
      <c r="D22" s="319" t="s">
        <v>93</v>
      </c>
      <c r="E22" s="319" t="s">
        <v>94</v>
      </c>
    </row>
    <row r="23" spans="1:6" ht="20.25" customHeight="1">
      <c r="A23" s="324"/>
      <c r="B23" s="326"/>
      <c r="C23" s="328"/>
      <c r="D23" s="321"/>
      <c r="E23" s="321"/>
    </row>
    <row r="24" spans="1:6" ht="16.5" customHeight="1">
      <c r="A24" s="115" t="s">
        <v>45</v>
      </c>
      <c r="B24" s="128">
        <v>4146.8970014846136</v>
      </c>
      <c r="C24" s="129">
        <v>4552.4915736179792</v>
      </c>
      <c r="D24" s="129">
        <f>+B24-C24</f>
        <v>-405.59457213336555</v>
      </c>
      <c r="E24" s="281">
        <f>+B24/C24-1</f>
        <v>-8.909287707061686E-2</v>
      </c>
    </row>
    <row r="25" spans="1:6">
      <c r="A25" s="110" t="s">
        <v>46</v>
      </c>
      <c r="B25" s="130">
        <v>2448.2800877795917</v>
      </c>
      <c r="C25" s="131">
        <v>2646.2460140459434</v>
      </c>
      <c r="D25" s="131">
        <f t="shared" ref="D25:D39" si="2">+B25-C25</f>
        <v>-197.96592626635174</v>
      </c>
      <c r="E25" s="282">
        <f t="shared" ref="E25:E39" si="3">+B25/C25-1</f>
        <v>-7.4810098991391349E-2</v>
      </c>
    </row>
    <row r="26" spans="1:6">
      <c r="A26" s="110" t="s">
        <v>61</v>
      </c>
      <c r="B26" s="130">
        <v>1655.1135880249599</v>
      </c>
      <c r="C26" s="131">
        <v>1859.1557003043044</v>
      </c>
      <c r="D26" s="131">
        <f t="shared" si="2"/>
        <v>-204.04211227934456</v>
      </c>
      <c r="E26" s="282">
        <f t="shared" si="3"/>
        <v>-0.10974987853139317</v>
      </c>
    </row>
    <row r="27" spans="1:6">
      <c r="A27" s="110" t="s">
        <v>68</v>
      </c>
      <c r="B27" s="130">
        <v>43.503325680060016</v>
      </c>
      <c r="C27" s="131">
        <v>47.08985926773002</v>
      </c>
      <c r="D27" s="131">
        <f t="shared" si="2"/>
        <v>-3.5865335876700044</v>
      </c>
      <c r="E27" s="282">
        <f t="shared" si="3"/>
        <v>-7.6163608119504511E-2</v>
      </c>
    </row>
    <row r="28" spans="1:6" ht="16.5" customHeight="1">
      <c r="A28" s="115" t="s">
        <v>47</v>
      </c>
      <c r="B28" s="128">
        <v>1278.5324794260905</v>
      </c>
      <c r="C28" s="129">
        <v>1108.2515529653151</v>
      </c>
      <c r="D28" s="129">
        <f t="shared" si="2"/>
        <v>170.28092646077539</v>
      </c>
      <c r="E28" s="283">
        <f t="shared" si="3"/>
        <v>0.15364826334342574</v>
      </c>
    </row>
    <row r="29" spans="1:6">
      <c r="A29" s="110" t="s">
        <v>48</v>
      </c>
      <c r="B29" s="130">
        <v>503.30048002405488</v>
      </c>
      <c r="C29" s="131">
        <v>1258.1004360925695</v>
      </c>
      <c r="D29" s="131">
        <f t="shared" si="2"/>
        <v>-754.79995606851458</v>
      </c>
      <c r="E29" s="282">
        <f t="shared" si="3"/>
        <v>-0.5999520661583948</v>
      </c>
    </row>
    <row r="30" spans="1:6">
      <c r="A30" s="110" t="s">
        <v>49</v>
      </c>
      <c r="B30" s="130">
        <v>637.92338074424129</v>
      </c>
      <c r="C30" s="131">
        <v>732.99958532144706</v>
      </c>
      <c r="D30" s="131">
        <f t="shared" si="2"/>
        <v>-95.076204577205772</v>
      </c>
      <c r="E30" s="282">
        <f t="shared" si="3"/>
        <v>-0.12970840158867403</v>
      </c>
    </row>
    <row r="31" spans="1:6">
      <c r="A31" s="110" t="s">
        <v>50</v>
      </c>
      <c r="B31" s="130">
        <v>640.60909868184945</v>
      </c>
      <c r="C31" s="131">
        <v>375.25196764386828</v>
      </c>
      <c r="D31" s="131">
        <f t="shared" si="2"/>
        <v>265.35713103798116</v>
      </c>
      <c r="E31" s="282">
        <f t="shared" si="3"/>
        <v>0.70714387643082932</v>
      </c>
    </row>
    <row r="32" spans="1:6" ht="11.25" hidden="1" customHeight="1">
      <c r="A32" s="115" t="s">
        <v>51</v>
      </c>
      <c r="B32" s="128">
        <v>0</v>
      </c>
      <c r="C32" s="129">
        <v>0</v>
      </c>
      <c r="D32" s="129">
        <f t="shared" si="2"/>
        <v>0</v>
      </c>
      <c r="E32" s="283" t="e">
        <f t="shared" si="3"/>
        <v>#DIV/0!</v>
      </c>
    </row>
    <row r="33" spans="1:5" ht="15.75" customHeight="1">
      <c r="A33" s="115" t="s">
        <v>52</v>
      </c>
      <c r="B33" s="128">
        <v>5425.4305193468572</v>
      </c>
      <c r="C33" s="129">
        <v>5660.382894321081</v>
      </c>
      <c r="D33" s="129">
        <f t="shared" si="2"/>
        <v>-234.95237497422386</v>
      </c>
      <c r="E33" s="283">
        <f t="shared" si="3"/>
        <v>-4.1508212317217241E-2</v>
      </c>
    </row>
    <row r="34" spans="1:5">
      <c r="A34" s="110" t="s">
        <v>53</v>
      </c>
      <c r="B34" s="130">
        <v>2778.3833571949099</v>
      </c>
      <c r="C34" s="131">
        <v>3273.2667109546783</v>
      </c>
      <c r="D34" s="131">
        <f t="shared" si="2"/>
        <v>-494.8833537597684</v>
      </c>
      <c r="E34" s="282">
        <f t="shared" si="3"/>
        <v>-0.15118943778810834</v>
      </c>
    </row>
    <row r="35" spans="1:5">
      <c r="A35" s="110" t="s">
        <v>54</v>
      </c>
      <c r="B35" s="130">
        <v>2554.8695404927521</v>
      </c>
      <c r="C35" s="131">
        <v>2355.4944135923533</v>
      </c>
      <c r="D35" s="131">
        <f t="shared" si="2"/>
        <v>199.37512690039875</v>
      </c>
      <c r="E35" s="282">
        <f t="shared" si="3"/>
        <v>8.4642581086122215E-2</v>
      </c>
    </row>
    <row r="36" spans="1:5">
      <c r="A36" s="110" t="s">
        <v>55</v>
      </c>
      <c r="B36" s="130">
        <v>92.177621659193647</v>
      </c>
      <c r="C36" s="131">
        <v>31.621769774049199</v>
      </c>
      <c r="D36" s="131">
        <f t="shared" si="2"/>
        <v>60.555851885144449</v>
      </c>
      <c r="E36" s="282">
        <f t="shared" si="3"/>
        <v>1.9150051473349339</v>
      </c>
    </row>
    <row r="37" spans="1:5">
      <c r="A37" s="110" t="s">
        <v>56</v>
      </c>
      <c r="B37" s="130">
        <v>503.30048002405488</v>
      </c>
      <c r="C37" s="131">
        <v>1258.1004362701142</v>
      </c>
      <c r="D37" s="131">
        <f t="shared" si="2"/>
        <v>-754.79995624605931</v>
      </c>
      <c r="E37" s="282">
        <f t="shared" si="3"/>
        <v>-0.59995206621485009</v>
      </c>
    </row>
    <row r="38" spans="1:5" ht="13.5" customHeight="1">
      <c r="A38" s="115" t="s">
        <v>57</v>
      </c>
      <c r="B38" s="128">
        <v>17637.370000000003</v>
      </c>
      <c r="C38" s="129">
        <v>18041.399999999994</v>
      </c>
      <c r="D38" s="129">
        <f t="shared" si="2"/>
        <v>-404.02999999999156</v>
      </c>
      <c r="E38" s="281">
        <f t="shared" si="3"/>
        <v>-2.2394603523007706E-2</v>
      </c>
    </row>
    <row r="39" spans="1:5" ht="15" customHeight="1">
      <c r="A39" s="133" t="s">
        <v>58</v>
      </c>
      <c r="B39" s="280">
        <v>0.30760995087968651</v>
      </c>
      <c r="C39" s="280">
        <v>0.31374410490987859</v>
      </c>
      <c r="D39" s="284">
        <f t="shared" si="2"/>
        <v>-6.1341540301920738E-3</v>
      </c>
      <c r="E39" s="284">
        <f t="shared" si="3"/>
        <v>-1.9551455897327763E-2</v>
      </c>
    </row>
    <row r="40" spans="1:5">
      <c r="A40" s="138"/>
      <c r="B40" s="138"/>
      <c r="C40" s="138"/>
      <c r="D40" s="138"/>
      <c r="E40" s="138"/>
    </row>
  </sheetData>
  <mergeCells count="11">
    <mergeCell ref="A2:A3"/>
    <mergeCell ref="B2:B3"/>
    <mergeCell ref="C2:C3"/>
    <mergeCell ref="D22:D23"/>
    <mergeCell ref="E22:E23"/>
    <mergeCell ref="D2:D3"/>
    <mergeCell ref="E2:E3"/>
    <mergeCell ref="A20:B20"/>
    <mergeCell ref="A22:A23"/>
    <mergeCell ref="B22:B23"/>
    <mergeCell ref="C22:C23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2:E25"/>
  <sheetViews>
    <sheetView showGridLines="0" zoomScaleNormal="100" workbookViewId="0">
      <selection activeCell="A2" sqref="A2:A3"/>
    </sheetView>
  </sheetViews>
  <sheetFormatPr baseColWidth="10" defaultRowHeight="11.25"/>
  <cols>
    <col min="1" max="1" width="34.7109375" style="127" customWidth="1"/>
    <col min="2" max="3" width="12.5703125" style="127" customWidth="1"/>
    <col min="4" max="4" width="11.28515625" style="127" customWidth="1"/>
    <col min="5" max="16384" width="11.42578125" style="127"/>
  </cols>
  <sheetData>
    <row r="2" spans="1:5" ht="20.25" customHeight="1">
      <c r="A2" s="323" t="s">
        <v>159</v>
      </c>
      <c r="B2" s="317" t="s">
        <v>150</v>
      </c>
      <c r="C2" s="319" t="s">
        <v>151</v>
      </c>
      <c r="D2" s="319" t="s">
        <v>93</v>
      </c>
      <c r="E2" s="319" t="s">
        <v>94</v>
      </c>
    </row>
    <row r="3" spans="1:5" ht="20.25" customHeight="1">
      <c r="A3" s="324"/>
      <c r="B3" s="318"/>
      <c r="C3" s="320"/>
      <c r="D3" s="321"/>
      <c r="E3" s="321"/>
    </row>
    <row r="4" spans="1:5" ht="18" customHeight="1">
      <c r="A4" s="115" t="s">
        <v>45</v>
      </c>
      <c r="B4" s="128">
        <v>11579.328660818224</v>
      </c>
      <c r="C4" s="129">
        <v>13444.285214698139</v>
      </c>
      <c r="D4" s="129">
        <f t="shared" ref="D4:D12" si="0">+B4-C4</f>
        <v>-1864.9565538799143</v>
      </c>
      <c r="E4" s="293">
        <f>+B4/C4-1</f>
        <v>-0.13871741963946338</v>
      </c>
    </row>
    <row r="5" spans="1:5">
      <c r="A5" s="110" t="s">
        <v>46</v>
      </c>
      <c r="B5" s="130">
        <v>6066.382054552796</v>
      </c>
      <c r="C5" s="131">
        <v>7071.5250121835588</v>
      </c>
      <c r="D5" s="131">
        <f t="shared" si="0"/>
        <v>-1005.1429576307628</v>
      </c>
      <c r="E5" s="294">
        <f>+B5/C5-1</f>
        <v>-0.14213948984115843</v>
      </c>
    </row>
    <row r="6" spans="1:5">
      <c r="A6" s="110" t="s">
        <v>160</v>
      </c>
      <c r="B6" s="130">
        <v>1550.5268295571148</v>
      </c>
      <c r="C6" s="131">
        <v>2763.3725268605381</v>
      </c>
      <c r="D6" s="131">
        <f t="shared" si="0"/>
        <v>-1212.8456973034233</v>
      </c>
      <c r="E6" s="294">
        <f>+B6/C6-1</f>
        <v>-0.43890054110125165</v>
      </c>
    </row>
    <row r="7" spans="1:5">
      <c r="A7" s="110" t="s">
        <v>162</v>
      </c>
      <c r="B7" s="130">
        <v>3867.713831984332</v>
      </c>
      <c r="C7" s="131">
        <v>3505.54623653609</v>
      </c>
      <c r="D7" s="131">
        <f t="shared" si="0"/>
        <v>362.16759544824208</v>
      </c>
      <c r="E7" s="294">
        <f>+B7/C7-1</f>
        <v>0.10331274244042143</v>
      </c>
    </row>
    <row r="8" spans="1:5">
      <c r="A8" s="110" t="s">
        <v>163</v>
      </c>
      <c r="B8" s="130">
        <v>0</v>
      </c>
      <c r="C8" s="131">
        <v>0</v>
      </c>
      <c r="D8" s="131">
        <f t="shared" si="0"/>
        <v>0</v>
      </c>
      <c r="E8" s="294" t="s">
        <v>161</v>
      </c>
    </row>
    <row r="9" spans="1:5">
      <c r="A9" s="110" t="s">
        <v>164</v>
      </c>
      <c r="B9" s="130">
        <v>94.705944723980011</v>
      </c>
      <c r="C9" s="131">
        <v>103.84143911794999</v>
      </c>
      <c r="D9" s="131">
        <f t="shared" si="0"/>
        <v>-9.135494393969978</v>
      </c>
      <c r="E9" s="294">
        <f>+B9/C9-1</f>
        <v>-8.7975421677209953E-2</v>
      </c>
    </row>
    <row r="10" spans="1:5">
      <c r="A10" s="110" t="s">
        <v>165</v>
      </c>
      <c r="B10" s="130">
        <v>0</v>
      </c>
      <c r="C10" s="131">
        <v>0</v>
      </c>
      <c r="D10" s="131">
        <f t="shared" si="0"/>
        <v>0</v>
      </c>
      <c r="E10" s="294" t="s">
        <v>161</v>
      </c>
    </row>
    <row r="11" spans="1:5" ht="13.5" customHeight="1">
      <c r="A11" s="115" t="s">
        <v>166</v>
      </c>
      <c r="B11" s="128">
        <v>58030.349523844583</v>
      </c>
      <c r="C11" s="129">
        <v>57908.953558579029</v>
      </c>
      <c r="D11" s="129">
        <f t="shared" si="0"/>
        <v>121.39596526555397</v>
      </c>
      <c r="E11" s="295">
        <f>+B11/C11-1</f>
        <v>2.0963246234928512E-3</v>
      </c>
    </row>
    <row r="12" spans="1:5" ht="14.25" customHeight="1">
      <c r="A12" s="133" t="s">
        <v>167</v>
      </c>
      <c r="B12" s="280">
        <v>0.19953918519929464</v>
      </c>
      <c r="C12" s="280">
        <v>0.23216246173570185</v>
      </c>
      <c r="D12" s="134">
        <f t="shared" si="0"/>
        <v>-3.2623276536407203E-2</v>
      </c>
      <c r="E12" s="296">
        <f>+B12/C12-1</f>
        <v>-0.14051917046583595</v>
      </c>
    </row>
    <row r="13" spans="1:5" s="137" customFormat="1" ht="11.25" customHeight="1">
      <c r="A13" s="322"/>
      <c r="B13" s="322"/>
      <c r="C13" s="292"/>
      <c r="D13" s="136"/>
    </row>
    <row r="14" spans="1:5" s="137" customFormat="1" ht="11.25" customHeight="1">
      <c r="A14" s="292"/>
      <c r="B14" s="292"/>
      <c r="C14" s="292"/>
      <c r="D14" s="136"/>
    </row>
    <row r="15" spans="1:5" ht="23.25" customHeight="1">
      <c r="A15" s="323" t="s">
        <v>168</v>
      </c>
      <c r="B15" s="325" t="s">
        <v>155</v>
      </c>
      <c r="C15" s="327" t="s">
        <v>156</v>
      </c>
      <c r="D15" s="319" t="s">
        <v>93</v>
      </c>
      <c r="E15" s="319" t="s">
        <v>94</v>
      </c>
    </row>
    <row r="16" spans="1:5" ht="20.25" customHeight="1">
      <c r="A16" s="324"/>
      <c r="B16" s="326"/>
      <c r="C16" s="328"/>
      <c r="D16" s="321"/>
      <c r="E16" s="321"/>
    </row>
    <row r="17" spans="1:5" ht="16.5" customHeight="1">
      <c r="A17" s="115" t="s">
        <v>45</v>
      </c>
      <c r="B17" s="128">
        <v>4146.8970014846136</v>
      </c>
      <c r="C17" s="129">
        <v>4552.4915736179792</v>
      </c>
      <c r="D17" s="129">
        <f t="shared" ref="D17:D25" si="1">+B17-C17</f>
        <v>-405.59457213336555</v>
      </c>
      <c r="E17" s="297">
        <f>+B17/C17-1</f>
        <v>-8.909287707061686E-2</v>
      </c>
    </row>
    <row r="18" spans="1:5">
      <c r="A18" s="110" t="s">
        <v>46</v>
      </c>
      <c r="B18" s="130">
        <v>2448.2800877795917</v>
      </c>
      <c r="C18" s="131">
        <v>2646.2460140459434</v>
      </c>
      <c r="D18" s="131">
        <f t="shared" si="1"/>
        <v>-197.96592626635174</v>
      </c>
      <c r="E18" s="298">
        <f>+B18/C18-1</f>
        <v>-7.4810098991391349E-2</v>
      </c>
    </row>
    <row r="19" spans="1:5">
      <c r="A19" s="110" t="s">
        <v>160</v>
      </c>
      <c r="B19" s="130">
        <v>562.83172956078522</v>
      </c>
      <c r="C19" s="131">
        <v>909.93749733971345</v>
      </c>
      <c r="D19" s="131">
        <f t="shared" si="1"/>
        <v>-347.10576777892823</v>
      </c>
      <c r="E19" s="298">
        <f>+B19/C19-1</f>
        <v>-0.38146111001439564</v>
      </c>
    </row>
    <row r="20" spans="1:5">
      <c r="A20" s="110" t="s">
        <v>162</v>
      </c>
      <c r="B20" s="130">
        <v>1092.281858464175</v>
      </c>
      <c r="C20" s="131">
        <v>949.21820296459055</v>
      </c>
      <c r="D20" s="131">
        <f t="shared" si="1"/>
        <v>143.06365549958446</v>
      </c>
      <c r="E20" s="298">
        <f>+B20/C20-1</f>
        <v>0.1507173535576638</v>
      </c>
    </row>
    <row r="21" spans="1:5">
      <c r="A21" s="110" t="s">
        <v>163</v>
      </c>
      <c r="B21" s="130">
        <v>0</v>
      </c>
      <c r="C21" s="131">
        <v>0</v>
      </c>
      <c r="D21" s="131">
        <f t="shared" si="1"/>
        <v>0</v>
      </c>
      <c r="E21" s="298" t="s">
        <v>161</v>
      </c>
    </row>
    <row r="22" spans="1:5">
      <c r="A22" s="110" t="s">
        <v>164</v>
      </c>
      <c r="B22" s="130">
        <v>43.503325680060016</v>
      </c>
      <c r="C22" s="131">
        <v>47.089859267729985</v>
      </c>
      <c r="D22" s="131">
        <f t="shared" si="1"/>
        <v>-3.5865335876699689</v>
      </c>
      <c r="E22" s="298">
        <f>+B22/C22-1</f>
        <v>-7.6163608119503734E-2</v>
      </c>
    </row>
    <row r="23" spans="1:5">
      <c r="A23" s="110" t="s">
        <v>165</v>
      </c>
      <c r="B23" s="130">
        <v>0</v>
      </c>
      <c r="C23" s="131">
        <v>0</v>
      </c>
      <c r="D23" s="131">
        <f t="shared" si="1"/>
        <v>0</v>
      </c>
      <c r="E23" s="298" t="s">
        <v>161</v>
      </c>
    </row>
    <row r="24" spans="1:5" ht="13.5" customHeight="1">
      <c r="A24" s="115" t="s">
        <v>166</v>
      </c>
      <c r="B24" s="128">
        <v>19092.755911846682</v>
      </c>
      <c r="C24" s="129">
        <v>19501.612418599208</v>
      </c>
      <c r="D24" s="129">
        <f t="shared" si="1"/>
        <v>-408.85650675252691</v>
      </c>
      <c r="E24" s="299">
        <f>+B24/C24-1</f>
        <v>-2.0965266767510427E-2</v>
      </c>
    </row>
    <row r="25" spans="1:5" ht="15" customHeight="1">
      <c r="A25" s="133" t="s">
        <v>167</v>
      </c>
      <c r="B25" s="280">
        <v>0.21719740306906377</v>
      </c>
      <c r="C25" s="280">
        <v>0.23344180347242191</v>
      </c>
      <c r="D25" s="300">
        <f t="shared" si="1"/>
        <v>-1.6244400403358145E-2</v>
      </c>
      <c r="E25" s="301">
        <f>+B25/C25-1</f>
        <v>-6.9586510049718719E-2</v>
      </c>
    </row>
  </sheetData>
  <mergeCells count="11">
    <mergeCell ref="E2:E3"/>
    <mergeCell ref="A2:A3"/>
    <mergeCell ref="C2:C3"/>
    <mergeCell ref="D15:D16"/>
    <mergeCell ref="E15:E16"/>
    <mergeCell ref="A15:A16"/>
    <mergeCell ref="B15:B16"/>
    <mergeCell ref="C15:C16"/>
    <mergeCell ref="A13:B13"/>
    <mergeCell ref="B2:B3"/>
    <mergeCell ref="D2:D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D430682-78CC-4AD6-B684-CE886696F4C2}">
  <ds:schemaRefs>
    <ds:schemaRef ds:uri="5adbbcee-4de0-4a31-b58c-460ba70589e5"/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Market</vt:lpstr>
      <vt:lpstr>Sales - GX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Contreras Herrera, Pablo Rolando</cp:lastModifiedBy>
  <dcterms:created xsi:type="dcterms:W3CDTF">2013-10-29T13:54:01Z</dcterms:created>
  <dcterms:modified xsi:type="dcterms:W3CDTF">2020-10-29T20:12:53Z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</Properties>
</file>