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01" activeTab="0"/>
  </bookViews>
  <sheets>
    <sheet name="Market" sheetId="1" r:id="rId1"/>
    <sheet name="Income Statement" sheetId="2" r:id="rId2"/>
    <sheet name="Operating Income" sheetId="3" r:id="rId3"/>
    <sheet name="Energy Sales" sheetId="4" r:id="rId4"/>
    <sheet name="Non-Oper. Income" sheetId="5" r:id="rId5"/>
    <sheet name="Balance Sheet" sheetId="6" r:id="rId6"/>
    <sheet name="Ratios" sheetId="7" r:id="rId7"/>
    <sheet name="Cash Flow" sheetId="8" r:id="rId8"/>
    <sheet name="Fixed Assets" sheetId="9" r:id="rId9"/>
    <sheet name="Int. Rate" sheetId="10" r:id="rId10"/>
    <sheet name="Physical Data Chile" sheetId="11" r:id="rId11"/>
  </sheets>
  <definedNames/>
  <calcPr fullCalcOnLoad="1"/>
</workbook>
</file>

<file path=xl/sharedStrings.xml><?xml version="1.0" encoding="utf-8"?>
<sst xmlns="http://schemas.openxmlformats.org/spreadsheetml/2006/main" count="240" uniqueCount="155">
  <si>
    <t>Chg %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</si>
  <si>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</si>
  <si>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</si>
  <si>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</si>
  <si>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</si>
  <si>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</si>
  <si>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</si>
  <si>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</si>
  <si>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</si>
  <si>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</si>
  <si>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</si>
  <si>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</si>
  <si>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</si>
  <si>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Depreciation, Amortization</t>
  </si>
  <si>
    <t>Reversal of impairment profit</t>
  </si>
  <si>
    <t>OPERATING INCOME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</si>
  <si>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</si>
  <si>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</si>
  <si>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</si>
  <si>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</si>
  <si>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</si>
  <si>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</si>
  <si>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</si>
  <si>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</si>
  <si>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</si>
  <si>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</si>
  <si>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</t>
  </si>
  <si>
    <t>Non-controlling interest</t>
  </si>
  <si>
    <t>Operating Revenues</t>
  </si>
  <si>
    <t>Operating Income</t>
  </si>
  <si>
    <t>Million Ch$</t>
  </si>
  <si>
    <t>Emgesa</t>
  </si>
  <si>
    <t>TOTAL ASSETS</t>
  </si>
  <si>
    <t>Non-controlling</t>
  </si>
  <si>
    <t>Unit</t>
  </si>
  <si>
    <t>Liquidity</t>
  </si>
  <si>
    <t>Times</t>
  </si>
  <si>
    <t>Working capital</t>
  </si>
  <si>
    <t>Leverage</t>
  </si>
  <si>
    <t>%</t>
  </si>
  <si>
    <t>Profitability</t>
  </si>
  <si>
    <t>Op. income / Op. Revenues</t>
  </si>
  <si>
    <t>Net cash flows from (used in) operating activities</t>
  </si>
  <si>
    <t>Net cash flows from (used in) investing activities</t>
  </si>
  <si>
    <t>Net cash flows from (used in) financing activities</t>
  </si>
  <si>
    <t>Net increase (decrease) in cash and cash equivalents, before the effect of changes in the exchange rate</t>
  </si>
  <si>
    <t>Endesa Eco</t>
  </si>
  <si>
    <t>Pehuenche</t>
  </si>
  <si>
    <t>Túnel El Melón</t>
  </si>
  <si>
    <t>EASA (Group)</t>
  </si>
  <si>
    <t>Generandes Peru (Group)</t>
  </si>
  <si>
    <t>Total Consolidated</t>
  </si>
  <si>
    <t>Current Assets</t>
  </si>
  <si>
    <t>Non-Current Assets</t>
  </si>
  <si>
    <t>Chg</t>
  </si>
  <si>
    <t>Current Liabilities</t>
  </si>
  <si>
    <t>Non-Current Liabilities</t>
  </si>
  <si>
    <t>Fixed Interest Rate</t>
  </si>
  <si>
    <t>NET FINANCIAL EXPENSE</t>
  </si>
  <si>
    <t>Other customers</t>
  </si>
  <si>
    <t>Total energy sales</t>
  </si>
  <si>
    <t>Sales at spot market</t>
  </si>
  <si>
    <t>Operating
Costs</t>
  </si>
  <si>
    <t>Sales to regulated customers</t>
  </si>
  <si>
    <t>Sales to unregulated customers</t>
  </si>
  <si>
    <t>Other variable procurement and services costs</t>
  </si>
  <si>
    <t>Payments for Additions of Fixed Assets (including discontinued operations)</t>
  </si>
  <si>
    <t>Depreciation  
(including discontinued operations)</t>
  </si>
  <si>
    <t>Discontinued Operations</t>
  </si>
  <si>
    <t>ENERGY SALES 
(Million Ch$)</t>
  </si>
  <si>
    <t>Net income (Loss) from discontinued operations after taxes</t>
  </si>
  <si>
    <t>(Million Ch$)</t>
  </si>
  <si>
    <t xml:space="preserve">NET INCOME </t>
  </si>
  <si>
    <t>Earning per share  (Ch$ /share)</t>
  </si>
  <si>
    <t>(GWh)</t>
  </si>
  <si>
    <t>Total generation</t>
  </si>
  <si>
    <t xml:space="preserve">    Hydro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</si>
  <si>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</si>
  <si>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</si>
  <si>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</si>
  <si>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</si>
  <si>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</si>
  <si>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</si>
  <si>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</si>
  <si>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</si>
  <si>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</si>
  <si>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</si>
  <si>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</si>
  <si>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</si>
  <si>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>Empresa Eléctrica Pehuenche S.A.</t>
  </si>
  <si>
    <t>Consolidation adjustments</t>
  </si>
  <si>
    <t xml:space="preserve">    Thermal generation</t>
  </si>
  <si>
    <t>INFORMATION FOR ASSETS AND EQUIPMENTS BY COMPANY</t>
  </si>
  <si>
    <t>NON-OPERATING INCOME 
(Million Ch$)</t>
  </si>
  <si>
    <t>ASSETS 
(Million Ch$)</t>
  </si>
  <si>
    <t>CASH FLOW   (Million Ch$)</t>
  </si>
  <si>
    <t>COMPANY
(Million Ch$)</t>
  </si>
  <si>
    <t>LIABILITIES AND SHAREHOLDERS' EQUITY  
(Million Ch$)</t>
  </si>
  <si>
    <t>RATIO</t>
  </si>
  <si>
    <t>Enel Generación Chile</t>
  </si>
  <si>
    <t>Compañía Eléctrica Tarapacá and subsidiaries (1)</t>
  </si>
  <si>
    <t>NET FINANCIAL RESULT</t>
  </si>
  <si>
    <t xml:space="preserve">OPERATING INCOME  </t>
  </si>
  <si>
    <t>Shareholders of the parent company</t>
  </si>
  <si>
    <t>Earnings per share from continuing operations  (Ch$ /share)</t>
  </si>
  <si>
    <t>Earnings per share from discontinued operations  (Ch$ /share)</t>
  </si>
  <si>
    <t>Earnings per share  (Ch$ /share)</t>
  </si>
  <si>
    <t>Weighted average number of shares of common stock</t>
  </si>
  <si>
    <t>TOTAL LIABILITIES AND EQUITY</t>
  </si>
  <si>
    <t>Equity attributable to shareholders of parent company</t>
  </si>
  <si>
    <t>Compañía Electrica Tarapacá and subsidiaries (1)</t>
  </si>
  <si>
    <t>GasAtacama Chile</t>
  </si>
  <si>
    <t xml:space="preserve">  INTEREST RATE  (%)</t>
  </si>
  <si>
    <t xml:space="preserve">(GWh) </t>
  </si>
  <si>
    <t>Market</t>
  </si>
  <si>
    <t>Energy Sales</t>
  </si>
  <si>
    <t>Market Share</t>
  </si>
  <si>
    <t>COMPREHENSIVE INCOME STATEMENT  
(Million Ch$)</t>
  </si>
  <si>
    <t>Net Equity</t>
  </si>
  <si>
    <t>Total  Consolidated</t>
  </si>
  <si>
    <t>Enel Generación Chile S.A.</t>
  </si>
  <si>
    <t xml:space="preserve">Sist. Eléctrico Nacional (SEN) </t>
  </si>
  <si>
    <t xml:space="preserve">    Other generation</t>
  </si>
  <si>
    <t>Impairment (Reversal)</t>
  </si>
  <si>
    <t xml:space="preserve">Total 
Enel Generación Chile
Consolidated </t>
  </si>
  <si>
    <t>Impairment (Reversal) for applying IFRS 9</t>
  </si>
  <si>
    <t>FY 2019</t>
  </si>
  <si>
    <t>FY 2018</t>
  </si>
  <si>
    <t>Dec-19</t>
  </si>
  <si>
    <t>GasAtacama Chile and subsidiaries(*)</t>
  </si>
  <si>
    <t>*GasAtacama merged into Enel Generación Chile on October 1, 2019</t>
  </si>
  <si>
    <t>(1) Current Assets / Current Liabilities</t>
  </si>
  <si>
    <t>(2) Current Assets net of Inventories and prepayments</t>
  </si>
  <si>
    <t>(3) Total Liabilities / Total Equity</t>
  </si>
  <si>
    <t>(4) Current Liabilities / Total Liabilities</t>
  </si>
  <si>
    <t xml:space="preserve">(5) Non Current Liabilities / Total Liabilities </t>
  </si>
  <si>
    <t>(6) EBITDA/ Net Financial Costs</t>
  </si>
  <si>
    <t xml:space="preserve">(7) Net income of the period attributable to the owners of the parent company for LTM / Average of equity attributable to the owners of </t>
  </si>
  <si>
    <t xml:space="preserve">      the parent company at the beginning and at the end of the period </t>
  </si>
  <si>
    <t>(8) Total Net Income of the period for LTM / Average of total assets at the beginning  and at the end of the period</t>
  </si>
  <si>
    <t>Liquidity (1)</t>
  </si>
  <si>
    <t>Acid-test (2)</t>
  </si>
  <si>
    <t>Leverage (3)</t>
  </si>
  <si>
    <t>Short-term debt (4)</t>
  </si>
  <si>
    <t>Long-term debt (5)</t>
  </si>
  <si>
    <t>Financial expenses coverage (6)</t>
  </si>
  <si>
    <t>ROE   (7)</t>
  </si>
  <si>
    <t>ROA  (8)</t>
  </si>
  <si>
    <t>1Q 2020</t>
  </si>
  <si>
    <t>1Q 2019</t>
  </si>
  <si>
    <t>Mar-20</t>
  </si>
  <si>
    <t>Mar-19</t>
  </si>
  <si>
    <t>March 31, 
2020</t>
  </si>
  <si>
    <t>December 31, 2019</t>
  </si>
  <si>
    <t>n/a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</si>
</sst>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_-* #,##0_-;\-* #,##0_-;_-* &quot;-&quot;_-;_-@_-"/>
    <numFmt numFmtId="177" formatCode="_-* #,##0.00_-;\-* #,##0.00_-;_-* &quot;-&quot;??_-;_-@_-"/>
    <numFmt numFmtId="178" formatCode="#,##0\ ;\(#,##0\);&quot;-       &quot;"/>
    <numFmt numFmtId="179" formatCode="#,##0_);[Black]\(#,##0\);&quot;-       &quot;"/>
    <numFmt numFmtId="180" formatCode="0%_);\(0%\)"/>
    <numFmt numFmtId="181" formatCode="#,##0.0_);\(#,##0.0\);&quot;  -  &quot;"/>
    <numFmt numFmtId="182" formatCode="_(* #,##0_);_(* \(#,##0\);_(* &quot;-&quot;??_);_(@_)"/>
    <numFmt numFmtId="183" formatCode="_-* #,##0_-;\-* #,##0_-;_-* &quot;-&quot;??_-;_-@_-"/>
    <numFmt numFmtId="184" formatCode="0.0\ %\ ;\(0.0\ %\)"/>
    <numFmt numFmtId="185" formatCode="#,##0.00_);[Black]\(#,##0.00\);&quot;-       &quot;"/>
    <numFmt numFmtId="186" formatCode="0.0%"/>
    <numFmt numFmtId="187" formatCode="0.0%_);\(0.0%\)"/>
    <numFmt numFmtId="188" formatCode="#,##0.00_);\(#,##0.00\);&quot;  -  &quot;"/>
    <numFmt numFmtId="189" formatCode="#,##0\ ;[Black]\(#,##0\);&quot;-       &quot;"/>
    <numFmt numFmtId="190" formatCode="#,##0_)\ ;[Black]\(#,##0\)\ ;&quot;-       &quot;"/>
    <numFmt numFmtId="191" formatCode="#,##0_)\ ;\(#,##0\)\ ;&quot;-       &quot;"/>
    <numFmt numFmtId="192" formatCode="0.0%;\(0.0%\)"/>
    <numFmt numFmtId="193" formatCode="#,##0_);\(#,##0\);&quot;-       &quot;"/>
    <numFmt numFmtId="194" formatCode="#,##0;[Black]\(#,##0\)"/>
    <numFmt numFmtId="195" formatCode="0%\ \ \ \ ;\(0%\)\ \ \ \ "/>
    <numFmt numFmtId="196" formatCode="#,##0.00\ ;\(#,##0.00\);&quot;-       &quot;"/>
    <numFmt numFmtId="197" formatCode="_(* #,##0.0_);_(* \(#,##0.0\);_(* &quot;-&quot;??_);_(@_)"/>
    <numFmt numFmtId="198" formatCode="_-* #,##0.0_-;\-* #,##0.0_-;_-* &quot;-&quot;?_-;_-@_-"/>
    <numFmt numFmtId="199" formatCode="#,##0.0"/>
    <numFmt numFmtId="200" formatCode="#,#00%_);\(#,#00%\)"/>
    <numFmt numFmtId="201" formatCode="0.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name val="Tahoma"/>
      <family val="2"/>
    </font>
    <font>
      <sz val="9"/>
      <name val="Arial Narrow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8"/>
      <name val="Comic Sans MS"/>
      <family val="4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FFFF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C8DDF0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E4EEF8"/>
        <bgColor indexed="64"/>
      </patternFill>
    </fill>
    <fill>
      <patternFill patternType="solid">
        <fgColor rgb="FFC8DD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8" tint="0.5999900102615356"/>
      </top>
      <bottom style="thin">
        <color theme="8" tint="0.5999900102615356"/>
      </bottom>
    </border>
    <border>
      <left/>
      <right/>
      <top/>
      <bottom style="medium">
        <color theme="8" tint="0.5999900102615356"/>
      </bottom>
    </border>
    <border>
      <left/>
      <right/>
      <top style="medium">
        <color theme="8" tint="0.5999900102615356"/>
      </top>
      <bottom style="medium">
        <color theme="8" tint="0.5999900102615356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 style="thin">
        <color theme="8" tint="0.5999600291252136"/>
      </top>
      <bottom style="thin">
        <color theme="8" tint="0.5999600291252136"/>
      </bottom>
    </border>
    <border>
      <left/>
      <right/>
      <top style="thin">
        <color rgb="FFB7DEE8"/>
      </top>
      <bottom style="thin">
        <color rgb="FFB7DEE8"/>
      </bottom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rgb="FF31869B"/>
      </top>
      <bottom style="thin">
        <color rgb="FF31869B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medium">
        <color theme="8" tint="0.5999900102615356"/>
      </top>
      <bottom style="thin">
        <color theme="8" tint="-0.24997000396251678"/>
      </bottom>
    </border>
    <border>
      <left/>
      <right/>
      <top style="medium">
        <color theme="8" tint="0.5999900102615356"/>
      </top>
      <bottom style="thin">
        <color theme="8" tint="-0.24997000396251678"/>
      </bottom>
    </border>
    <border>
      <left/>
      <right style="thin">
        <color theme="0"/>
      </right>
      <top style="medium">
        <color theme="8" tint="0.5999900102615356"/>
      </top>
      <bottom style="thin">
        <color theme="8" tint="-0.24997000396251678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theme="8" tint="0.599960029125213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>
        <color theme="8" tint="0.5999900102615356"/>
      </top>
      <bottom/>
    </border>
    <border>
      <left/>
      <right/>
      <top/>
      <bottom style="thin">
        <color theme="8" tint="-0.24997000396251678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2" applyNumberFormat="0" applyAlignment="0" applyProtection="0"/>
    <xf numFmtId="0" fontId="46" fillId="0" borderId="3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>
      <alignment/>
      <protection/>
    </xf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17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 applyNumberFormat="0" applyFont="0" applyFill="0" applyBorder="0" applyAlignment="0">
      <protection/>
    </xf>
    <xf numFmtId="0" fontId="0" fillId="33" borderId="5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22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66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6" fillId="0" borderId="0" xfId="72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72" applyFont="1" applyFill="1" applyBorder="1">
      <alignment/>
      <protection/>
    </xf>
    <xf numFmtId="0" fontId="6" fillId="0" borderId="0" xfId="72" applyFont="1" applyFill="1" applyBorder="1" applyAlignment="1">
      <alignment vertical="top"/>
      <protection/>
    </xf>
    <xf numFmtId="0" fontId="5" fillId="0" borderId="0" xfId="78" applyFont="1" applyFill="1" applyBorder="1" applyAlignment="1">
      <alignment horizontal="centerContinuous" vertical="top"/>
      <protection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1"/>
    </xf>
    <xf numFmtId="183" fontId="5" fillId="0" borderId="0" xfId="53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4" fontId="5" fillId="0" borderId="0" xfId="83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6" fillId="34" borderId="0" xfId="0" applyFont="1" applyFill="1" applyBorder="1" applyAlignment="1">
      <alignment/>
    </xf>
    <xf numFmtId="0" fontId="6" fillId="34" borderId="0" xfId="72" applyFont="1" applyFill="1" applyBorder="1">
      <alignment/>
      <protection/>
    </xf>
    <xf numFmtId="0" fontId="37" fillId="34" borderId="0" xfId="0" applyFont="1" applyFill="1" applyBorder="1" applyAlignment="1">
      <alignment/>
    </xf>
    <xf numFmtId="0" fontId="7" fillId="0" borderId="0" xfId="72" applyFont="1" applyFill="1">
      <alignment/>
      <protection/>
    </xf>
    <xf numFmtId="0" fontId="5" fillId="6" borderId="10" xfId="0" applyFont="1" applyFill="1" applyBorder="1" applyAlignment="1">
      <alignment horizontal="left" vertical="center" indent="1"/>
    </xf>
    <xf numFmtId="178" fontId="5" fillId="6" borderId="10" xfId="0" applyNumberFormat="1" applyFont="1" applyFill="1" applyBorder="1" applyAlignment="1">
      <alignment vertical="center"/>
    </xf>
    <xf numFmtId="179" fontId="5" fillId="6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2"/>
    </xf>
    <xf numFmtId="178" fontId="6" fillId="0" borderId="1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2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/>
    </xf>
    <xf numFmtId="0" fontId="6" fillId="0" borderId="11" xfId="78" applyFont="1" applyFill="1" applyBorder="1" applyAlignment="1">
      <alignment horizontal="left" indent="1"/>
      <protection/>
    </xf>
    <xf numFmtId="190" fontId="6" fillId="0" borderId="11" xfId="78" applyNumberFormat="1" applyFont="1" applyFill="1" applyBorder="1" applyAlignment="1">
      <alignment/>
      <protection/>
    </xf>
    <xf numFmtId="0" fontId="6" fillId="0" borderId="12" xfId="78" applyFont="1" applyFill="1" applyBorder="1" applyAlignment="1">
      <alignment horizontal="left" indent="1"/>
      <protection/>
    </xf>
    <xf numFmtId="190" fontId="6" fillId="0" borderId="12" xfId="78" applyNumberFormat="1" applyFont="1" applyFill="1" applyBorder="1" applyAlignment="1">
      <alignment/>
      <protection/>
    </xf>
    <xf numFmtId="0" fontId="6" fillId="0" borderId="0" xfId="78" applyFont="1" applyFill="1" applyBorder="1" applyAlignment="1">
      <alignment horizontal="left" indent="1"/>
      <protection/>
    </xf>
    <xf numFmtId="190" fontId="6" fillId="0" borderId="0" xfId="78" applyNumberFormat="1" applyFont="1" applyFill="1" applyBorder="1" applyAlignment="1">
      <alignment/>
      <protection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83" fontId="6" fillId="0" borderId="0" xfId="64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indent="1"/>
    </xf>
    <xf numFmtId="178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indent="1"/>
    </xf>
    <xf numFmtId="178" fontId="5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1"/>
    </xf>
    <xf numFmtId="178" fontId="6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1"/>
    </xf>
    <xf numFmtId="0" fontId="10" fillId="0" borderId="0" xfId="0" applyFont="1" applyAlignment="1">
      <alignment/>
    </xf>
    <xf numFmtId="38" fontId="7" fillId="0" borderId="0" xfId="72" applyNumberFormat="1" applyFont="1" applyFill="1">
      <alignment/>
      <protection/>
    </xf>
    <xf numFmtId="0" fontId="9" fillId="0" borderId="0" xfId="72" applyFont="1" applyFill="1" applyBorder="1">
      <alignment/>
      <protection/>
    </xf>
    <xf numFmtId="38" fontId="9" fillId="0" borderId="0" xfId="72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178" fontId="6" fillId="0" borderId="11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0" fillId="34" borderId="0" xfId="72" applyFont="1" applyFill="1" applyBorder="1" applyAlignment="1">
      <alignment horizontal="center"/>
      <protection/>
    </xf>
    <xf numFmtId="185" fontId="60" fillId="34" borderId="0" xfId="81" applyNumberFormat="1" applyFont="1" applyFill="1" applyBorder="1" applyAlignment="1">
      <alignment horizontal="center" vertical="center"/>
    </xf>
    <xf numFmtId="180" fontId="5" fillId="6" borderId="10" xfId="86" applyNumberFormat="1" applyFont="1" applyFill="1" applyBorder="1" applyAlignment="1">
      <alignment vertical="center"/>
    </xf>
    <xf numFmtId="180" fontId="6" fillId="0" borderId="10" xfId="86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/>
    </xf>
    <xf numFmtId="180" fontId="6" fillId="0" borderId="0" xfId="64" applyNumberFormat="1" applyFont="1" applyFill="1" applyBorder="1" applyAlignment="1">
      <alignment vertical="center"/>
    </xf>
    <xf numFmtId="183" fontId="5" fillId="0" borderId="11" xfId="64" applyNumberFormat="1" applyFont="1" applyFill="1" applyBorder="1" applyAlignment="1">
      <alignment vertical="center"/>
    </xf>
    <xf numFmtId="183" fontId="5" fillId="0" borderId="12" xfId="64" applyNumberFormat="1" applyFont="1" applyFill="1" applyBorder="1" applyAlignment="1">
      <alignment vertical="center"/>
    </xf>
    <xf numFmtId="180" fontId="6" fillId="0" borderId="11" xfId="86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/>
    </xf>
    <xf numFmtId="180" fontId="60" fillId="34" borderId="0" xfId="64" applyNumberFormat="1" applyFont="1" applyFill="1" applyBorder="1" applyAlignment="1">
      <alignment vertical="center"/>
    </xf>
    <xf numFmtId="0" fontId="60" fillId="34" borderId="0" xfId="0" applyFont="1" applyFill="1" applyBorder="1" applyAlignment="1">
      <alignment horizontal="left" vertical="center" indent="1"/>
    </xf>
    <xf numFmtId="188" fontId="60" fillId="34" borderId="0" xfId="64" applyNumberFormat="1" applyFont="1" applyFill="1" applyBorder="1" applyAlignment="1">
      <alignment vertical="center"/>
    </xf>
    <xf numFmtId="181" fontId="60" fillId="34" borderId="0" xfId="64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80" fontId="5" fillId="0" borderId="10" xfId="86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80" fontId="6" fillId="0" borderId="10" xfId="86" applyNumberFormat="1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61" fillId="0" borderId="0" xfId="0" applyFont="1" applyAlignment="1">
      <alignment/>
    </xf>
    <xf numFmtId="9" fontId="61" fillId="0" borderId="0" xfId="81" applyNumberFormat="1" applyFont="1" applyAlignment="1">
      <alignment/>
    </xf>
    <xf numFmtId="197" fontId="6" fillId="35" borderId="0" xfId="53" applyNumberFormat="1" applyFont="1" applyFill="1" applyBorder="1" applyAlignment="1">
      <alignment/>
    </xf>
    <xf numFmtId="197" fontId="6" fillId="35" borderId="0" xfId="53" applyNumberFormat="1" applyFont="1" applyFill="1" applyBorder="1" applyAlignment="1">
      <alignment horizontal="right" vertical="center"/>
    </xf>
    <xf numFmtId="197" fontId="6" fillId="35" borderId="13" xfId="53" applyNumberFormat="1" applyFont="1" applyFill="1" applyBorder="1" applyAlignment="1">
      <alignment/>
    </xf>
    <xf numFmtId="197" fontId="6" fillId="35" borderId="14" xfId="53" applyNumberFormat="1" applyFont="1" applyFill="1" applyBorder="1" applyAlignment="1">
      <alignment horizontal="right" vertical="center"/>
    </xf>
    <xf numFmtId="198" fontId="61" fillId="0" borderId="0" xfId="0" applyNumberFormat="1" applyFont="1" applyAlignment="1">
      <alignment/>
    </xf>
    <xf numFmtId="0" fontId="61" fillId="34" borderId="0" xfId="0" applyFont="1" applyFill="1" applyAlignment="1">
      <alignment/>
    </xf>
    <xf numFmtId="0" fontId="12" fillId="35" borderId="0" xfId="0" applyFont="1" applyFill="1" applyAlignment="1">
      <alignment/>
    </xf>
    <xf numFmtId="177" fontId="61" fillId="0" borderId="0" xfId="0" applyNumberFormat="1" applyFont="1" applyAlignment="1">
      <alignment/>
    </xf>
    <xf numFmtId="197" fontId="61" fillId="0" borderId="0" xfId="0" applyNumberFormat="1" applyFont="1" applyAlignment="1">
      <alignment/>
    </xf>
    <xf numFmtId="9" fontId="61" fillId="0" borderId="0" xfId="0" applyNumberFormat="1" applyFont="1" applyAlignment="1">
      <alignment/>
    </xf>
    <xf numFmtId="197" fontId="5" fillId="6" borderId="15" xfId="53" applyNumberFormat="1" applyFont="1" applyFill="1" applyBorder="1" applyAlignment="1">
      <alignment/>
    </xf>
    <xf numFmtId="197" fontId="5" fillId="6" borderId="15" xfId="53" applyNumberFormat="1" applyFont="1" applyFill="1" applyBorder="1" applyAlignment="1">
      <alignment horizontal="right" vertical="center"/>
    </xf>
    <xf numFmtId="197" fontId="6" fillId="0" borderId="0" xfId="53" applyNumberFormat="1" applyFont="1" applyFill="1" applyBorder="1" applyAlignment="1">
      <alignment/>
    </xf>
    <xf numFmtId="199" fontId="60" fillId="34" borderId="0" xfId="64" applyNumberFormat="1" applyFont="1" applyFill="1" applyBorder="1" applyAlignment="1">
      <alignment horizontal="right" vertical="center"/>
    </xf>
    <xf numFmtId="180" fontId="5" fillId="0" borderId="11" xfId="78" applyNumberFormat="1" applyFont="1" applyFill="1" applyBorder="1" applyAlignment="1">
      <alignment/>
      <protection/>
    </xf>
    <xf numFmtId="180" fontId="5" fillId="0" borderId="12" xfId="78" applyNumberFormat="1" applyFont="1" applyFill="1" applyBorder="1" applyAlignment="1">
      <alignment/>
      <protection/>
    </xf>
    <xf numFmtId="178" fontId="6" fillId="0" borderId="16" xfId="0" applyNumberFormat="1" applyFont="1" applyFill="1" applyBorder="1" applyAlignment="1">
      <alignment vertical="center"/>
    </xf>
    <xf numFmtId="180" fontId="6" fillId="0" borderId="16" xfId="86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80" fontId="5" fillId="0" borderId="16" xfId="86" applyNumberFormat="1" applyFont="1" applyFill="1" applyBorder="1" applyAlignment="1">
      <alignment vertical="center"/>
    </xf>
    <xf numFmtId="0" fontId="62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4" borderId="0" xfId="77" applyFont="1" applyFill="1" applyAlignment="1">
      <alignment vertical="center"/>
      <protection/>
    </xf>
    <xf numFmtId="0" fontId="6" fillId="34" borderId="0" xfId="0" applyFont="1" applyFill="1" applyAlignment="1">
      <alignment vertical="center"/>
    </xf>
    <xf numFmtId="186" fontId="6" fillId="0" borderId="11" xfId="0" applyNumberFormat="1" applyFont="1" applyFill="1" applyBorder="1" applyAlignment="1">
      <alignment horizontal="right" vertical="center" indent="1"/>
    </xf>
    <xf numFmtId="186" fontId="6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180" fontId="6" fillId="0" borderId="0" xfId="86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horizontal="right" vertical="center" indent="1"/>
    </xf>
    <xf numFmtId="186" fontId="6" fillId="0" borderId="0" xfId="0" applyNumberFormat="1" applyFont="1" applyFill="1" applyBorder="1" applyAlignment="1">
      <alignment horizontal="right" vertical="center"/>
    </xf>
    <xf numFmtId="180" fontId="6" fillId="0" borderId="16" xfId="86" applyNumberFormat="1" applyFont="1" applyFill="1" applyBorder="1" applyAlignment="1">
      <alignment horizontal="right" vertical="center"/>
    </xf>
    <xf numFmtId="0" fontId="60" fillId="36" borderId="17" xfId="72" applyFont="1" applyFill="1" applyBorder="1" applyAlignment="1">
      <alignment horizontal="left" vertical="center" wrapText="1"/>
      <protection/>
    </xf>
    <xf numFmtId="0" fontId="60" fillId="36" borderId="17" xfId="72" applyNumberFormat="1" applyFont="1" applyFill="1" applyBorder="1" applyAlignment="1">
      <alignment horizontal="center" vertical="center"/>
      <protection/>
    </xf>
    <xf numFmtId="0" fontId="60" fillId="36" borderId="17" xfId="72" applyFont="1" applyFill="1" applyBorder="1" applyAlignment="1">
      <alignment horizontal="center" vertical="center" wrapText="1"/>
      <protection/>
    </xf>
    <xf numFmtId="0" fontId="60" fillId="36" borderId="17" xfId="0" applyFont="1" applyFill="1" applyBorder="1" applyAlignment="1">
      <alignment horizontal="left" vertical="center" indent="1"/>
    </xf>
    <xf numFmtId="188" fontId="63" fillId="37" borderId="18" xfId="64" applyNumberFormat="1" applyFont="1" applyFill="1" applyBorder="1" applyAlignment="1">
      <alignment vertical="center"/>
    </xf>
    <xf numFmtId="180" fontId="63" fillId="37" borderId="0" xfId="86" applyNumberFormat="1" applyFont="1" applyFill="1" applyBorder="1" applyAlignment="1">
      <alignment vertical="center"/>
    </xf>
    <xf numFmtId="0" fontId="60" fillId="36" borderId="0" xfId="40" applyFont="1" applyFill="1" applyBorder="1" applyAlignment="1">
      <alignment horizontal="center" vertical="center"/>
      <protection/>
    </xf>
    <xf numFmtId="179" fontId="60" fillId="36" borderId="0" xfId="78" applyNumberFormat="1" applyFont="1" applyFill="1" applyBorder="1" applyAlignment="1">
      <alignment horizontal="center" vertical="center" wrapText="1"/>
      <protection/>
    </xf>
    <xf numFmtId="179" fontId="60" fillId="36" borderId="19" xfId="78" applyNumberFormat="1" applyFont="1" applyFill="1" applyBorder="1" applyAlignment="1">
      <alignment horizontal="center" vertical="center" wrapText="1"/>
      <protection/>
    </xf>
    <xf numFmtId="179" fontId="60" fillId="36" borderId="20" xfId="78" applyNumberFormat="1" applyFont="1" applyFill="1" applyBorder="1" applyAlignment="1">
      <alignment horizontal="center" vertical="center" wrapText="1"/>
      <protection/>
    </xf>
    <xf numFmtId="179" fontId="60" fillId="36" borderId="21" xfId="78" applyNumberFormat="1" applyFont="1" applyFill="1" applyBorder="1" applyAlignment="1">
      <alignment horizontal="center" vertical="center" wrapText="1"/>
      <protection/>
    </xf>
    <xf numFmtId="0" fontId="60" fillId="36" borderId="17" xfId="78" applyFont="1" applyFill="1" applyBorder="1" applyAlignment="1">
      <alignment horizontal="center" vertical="center"/>
      <protection/>
    </xf>
    <xf numFmtId="190" fontId="60" fillId="36" borderId="22" xfId="78" applyNumberFormat="1" applyFont="1" applyFill="1" applyBorder="1" applyAlignment="1">
      <alignment vertical="center"/>
      <protection/>
    </xf>
    <xf numFmtId="191" fontId="60" fillId="36" borderId="23" xfId="78" applyNumberFormat="1" applyFont="1" applyFill="1" applyBorder="1" applyAlignment="1">
      <alignment vertical="center"/>
      <protection/>
    </xf>
    <xf numFmtId="190" fontId="60" fillId="36" borderId="24" xfId="78" applyNumberFormat="1" applyFont="1" applyFill="1" applyBorder="1" applyAlignment="1">
      <alignment vertical="center"/>
      <protection/>
    </xf>
    <xf numFmtId="190" fontId="60" fillId="36" borderId="17" xfId="78" applyNumberFormat="1" applyFont="1" applyFill="1" applyBorder="1" applyAlignment="1">
      <alignment vertical="center"/>
      <protection/>
    </xf>
    <xf numFmtId="191" fontId="60" fillId="36" borderId="17" xfId="78" applyNumberFormat="1" applyFont="1" applyFill="1" applyBorder="1" applyAlignment="1">
      <alignment vertical="center"/>
      <protection/>
    </xf>
    <xf numFmtId="0" fontId="60" fillId="36" borderId="25" xfId="0" applyNumberFormat="1" applyFont="1" applyFill="1" applyBorder="1" applyAlignment="1">
      <alignment horizontal="center" vertical="center"/>
    </xf>
    <xf numFmtId="0" fontId="60" fillId="36" borderId="26" xfId="0" applyNumberFormat="1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left" vertical="center" wrapText="1" indent="1"/>
    </xf>
    <xf numFmtId="49" fontId="60" fillId="36" borderId="0" xfId="0" applyNumberFormat="1" applyFont="1" applyFill="1" applyBorder="1" applyAlignment="1">
      <alignment horizontal="center" vertical="center" wrapText="1"/>
    </xf>
    <xf numFmtId="17" fontId="60" fillId="36" borderId="0" xfId="0" applyNumberFormat="1" applyFont="1" applyFill="1" applyBorder="1" applyAlignment="1">
      <alignment horizontal="center" vertical="center"/>
    </xf>
    <xf numFmtId="17" fontId="60" fillId="36" borderId="0" xfId="0" applyNumberFormat="1" applyFont="1" applyFill="1" applyBorder="1" applyAlignment="1">
      <alignment horizontal="center" vertical="center" wrapText="1"/>
    </xf>
    <xf numFmtId="17" fontId="60" fillId="36" borderId="0" xfId="72" applyNumberFormat="1" applyFont="1" applyFill="1" applyBorder="1" applyAlignment="1">
      <alignment horizontal="center" vertical="center" wrapText="1"/>
      <protection/>
    </xf>
    <xf numFmtId="183" fontId="60" fillId="36" borderId="0" xfId="64" applyNumberFormat="1" applyFont="1" applyFill="1" applyBorder="1" applyAlignment="1">
      <alignment vertical="center"/>
    </xf>
    <xf numFmtId="169" fontId="60" fillId="36" borderId="0" xfId="64" applyNumberFormat="1" applyFont="1" applyFill="1" applyBorder="1" applyAlignment="1">
      <alignment vertical="center"/>
    </xf>
    <xf numFmtId="180" fontId="60" fillId="36" borderId="17" xfId="0" applyNumberFormat="1" applyFont="1" applyFill="1" applyBorder="1" applyAlignment="1">
      <alignment vertical="center"/>
    </xf>
    <xf numFmtId="178" fontId="60" fillId="36" borderId="17" xfId="0" applyNumberFormat="1" applyFont="1" applyFill="1" applyBorder="1" applyAlignment="1">
      <alignment vertical="center"/>
    </xf>
    <xf numFmtId="179" fontId="60" fillId="36" borderId="17" xfId="0" applyNumberFormat="1" applyFont="1" applyFill="1" applyBorder="1" applyAlignment="1">
      <alignment vertical="center"/>
    </xf>
    <xf numFmtId="0" fontId="63" fillId="36" borderId="27" xfId="0" applyFont="1" applyFill="1" applyBorder="1" applyAlignment="1">
      <alignment horizontal="center" vertical="center"/>
    </xf>
    <xf numFmtId="49" fontId="63" fillId="36" borderId="27" xfId="0" applyNumberFormat="1" applyFont="1" applyFill="1" applyBorder="1" applyAlignment="1">
      <alignment horizontal="center" vertical="center"/>
    </xf>
    <xf numFmtId="17" fontId="63" fillId="36" borderId="27" xfId="0" applyNumberFormat="1" applyFont="1" applyFill="1" applyBorder="1" applyAlignment="1">
      <alignment horizontal="center" vertical="center"/>
    </xf>
    <xf numFmtId="0" fontId="60" fillId="36" borderId="0" xfId="72" applyFont="1" applyFill="1" applyBorder="1" applyAlignment="1">
      <alignment horizontal="center" vertical="center"/>
      <protection/>
    </xf>
    <xf numFmtId="0" fontId="60" fillId="36" borderId="0" xfId="72" applyNumberFormat="1" applyFont="1" applyFill="1" applyBorder="1" applyAlignment="1">
      <alignment horizontal="center" vertical="center"/>
      <protection/>
    </xf>
    <xf numFmtId="0" fontId="60" fillId="36" borderId="0" xfId="0" applyFont="1" applyFill="1" applyBorder="1" applyAlignment="1">
      <alignment vertical="center" wrapText="1"/>
    </xf>
    <xf numFmtId="178" fontId="60" fillId="36" borderId="0" xfId="0" applyNumberFormat="1" applyFont="1" applyFill="1" applyBorder="1" applyAlignment="1">
      <alignment vertical="center"/>
    </xf>
    <xf numFmtId="193" fontId="60" fillId="36" borderId="0" xfId="0" applyNumberFormat="1" applyFont="1" applyFill="1" applyBorder="1" applyAlignment="1">
      <alignment vertical="center"/>
    </xf>
    <xf numFmtId="180" fontId="60" fillId="36" borderId="0" xfId="86" applyNumberFormat="1" applyFont="1" applyFill="1" applyBorder="1" applyAlignment="1">
      <alignment vertical="center"/>
    </xf>
    <xf numFmtId="0" fontId="60" fillId="36" borderId="14" xfId="72" applyNumberFormat="1" applyFont="1" applyFill="1" applyBorder="1" applyAlignment="1">
      <alignment horizontal="center" vertical="center"/>
      <protection/>
    </xf>
    <xf numFmtId="0" fontId="60" fillId="36" borderId="28" xfId="78" applyFont="1" applyFill="1" applyBorder="1" applyAlignment="1">
      <alignment horizontal="center" vertical="center"/>
      <protection/>
    </xf>
    <xf numFmtId="0" fontId="64" fillId="36" borderId="29" xfId="0" applyFont="1" applyFill="1" applyBorder="1" applyAlignment="1">
      <alignment horizontal="left"/>
    </xf>
    <xf numFmtId="0" fontId="64" fillId="36" borderId="0" xfId="0" applyFont="1" applyFill="1" applyBorder="1" applyAlignment="1">
      <alignment/>
    </xf>
    <xf numFmtId="0" fontId="64" fillId="36" borderId="28" xfId="0" applyFont="1" applyFill="1" applyBorder="1" applyAlignment="1">
      <alignment horizontal="left"/>
    </xf>
    <xf numFmtId="197" fontId="60" fillId="36" borderId="28" xfId="53" applyNumberFormat="1" applyFont="1" applyFill="1" applyBorder="1" applyAlignment="1">
      <alignment horizontal="right" vertical="center"/>
    </xf>
    <xf numFmtId="0" fontId="64" fillId="36" borderId="28" xfId="0" applyFont="1" applyFill="1" applyBorder="1" applyAlignment="1">
      <alignment/>
    </xf>
    <xf numFmtId="9" fontId="60" fillId="36" borderId="28" xfId="87" applyNumberFormat="1" applyFont="1" applyFill="1" applyBorder="1" applyAlignment="1">
      <alignment horizontal="right" vertical="center"/>
    </xf>
    <xf numFmtId="1" fontId="60" fillId="36" borderId="0" xfId="72" applyNumberFormat="1" applyFont="1" applyFill="1" applyBorder="1" applyAlignment="1" quotePrefix="1">
      <alignment horizontal="center" vertical="center"/>
      <protection/>
    </xf>
    <xf numFmtId="1" fontId="60" fillId="36" borderId="0" xfId="72" applyNumberFormat="1" applyFont="1" applyFill="1" applyBorder="1" applyAlignment="1">
      <alignment horizontal="center" vertical="center"/>
      <protection/>
    </xf>
    <xf numFmtId="183" fontId="60" fillId="36" borderId="0" xfId="53" applyNumberFormat="1" applyFont="1" applyFill="1" applyBorder="1" applyAlignment="1">
      <alignment horizontal="right" vertical="center"/>
    </xf>
    <xf numFmtId="183" fontId="60" fillId="36" borderId="0" xfId="53" applyNumberFormat="1" applyFont="1" applyFill="1" applyBorder="1" applyAlignment="1">
      <alignment horizontal="center" vertical="center"/>
    </xf>
    <xf numFmtId="197" fontId="5" fillId="38" borderId="15" xfId="53" applyNumberFormat="1" applyFont="1" applyFill="1" applyBorder="1" applyAlignment="1">
      <alignment/>
    </xf>
    <xf numFmtId="197" fontId="5" fillId="38" borderId="15" xfId="53" applyNumberFormat="1" applyFont="1" applyFill="1" applyBorder="1" applyAlignment="1">
      <alignment horizontal="right" vertical="center"/>
    </xf>
    <xf numFmtId="197" fontId="5" fillId="38" borderId="30" xfId="53" applyNumberFormat="1" applyFont="1" applyFill="1" applyBorder="1" applyAlignment="1">
      <alignment/>
    </xf>
    <xf numFmtId="197" fontId="5" fillId="38" borderId="30" xfId="53" applyNumberFormat="1" applyFont="1" applyFill="1" applyBorder="1" applyAlignment="1">
      <alignment horizontal="right" vertical="center"/>
    </xf>
    <xf numFmtId="0" fontId="5" fillId="38" borderId="0" xfId="0" applyFont="1" applyFill="1" applyAlignment="1">
      <alignment vertical="center"/>
    </xf>
    <xf numFmtId="0" fontId="6" fillId="38" borderId="0" xfId="0" applyFont="1" applyFill="1" applyAlignment="1">
      <alignment vertical="center" wrapText="1"/>
    </xf>
    <xf numFmtId="0" fontId="6" fillId="38" borderId="0" xfId="0" applyFont="1" applyFill="1" applyAlignment="1">
      <alignment horizontal="center" vertical="center"/>
    </xf>
    <xf numFmtId="0" fontId="6" fillId="38" borderId="0" xfId="0" applyFont="1" applyFill="1" applyAlignment="1">
      <alignment vertical="center"/>
    </xf>
    <xf numFmtId="0" fontId="5" fillId="38" borderId="31" xfId="0" applyFont="1" applyFill="1" applyBorder="1" applyAlignment="1">
      <alignment vertical="center"/>
    </xf>
    <xf numFmtId="0" fontId="6" fillId="38" borderId="31" xfId="0" applyFont="1" applyFill="1" applyBorder="1" applyAlignment="1">
      <alignment vertical="center" wrapText="1"/>
    </xf>
    <xf numFmtId="0" fontId="6" fillId="38" borderId="31" xfId="0" applyFont="1" applyFill="1" applyBorder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6" fillId="39" borderId="0" xfId="0" applyFont="1" applyFill="1" applyAlignment="1">
      <alignment horizontal="center" vertical="center"/>
    </xf>
    <xf numFmtId="0" fontId="6" fillId="39" borderId="0" xfId="0" applyFont="1" applyFill="1" applyAlignment="1">
      <alignment vertical="center" wrapText="1"/>
    </xf>
    <xf numFmtId="0" fontId="6" fillId="39" borderId="31" xfId="0" applyFont="1" applyFill="1" applyBorder="1" applyAlignment="1">
      <alignment vertical="center"/>
    </xf>
    <xf numFmtId="0" fontId="6" fillId="39" borderId="31" xfId="0" applyFont="1" applyFill="1" applyBorder="1" applyAlignment="1">
      <alignment horizontal="center" vertical="center"/>
    </xf>
    <xf numFmtId="0" fontId="5" fillId="40" borderId="0" xfId="0" applyFont="1" applyFill="1" applyAlignment="1">
      <alignment vertical="center"/>
    </xf>
    <xf numFmtId="0" fontId="6" fillId="40" borderId="0" xfId="0" applyFont="1" applyFill="1" applyAlignment="1">
      <alignment vertical="center"/>
    </xf>
    <xf numFmtId="0" fontId="6" fillId="40" borderId="0" xfId="0" applyFont="1" applyFill="1" applyAlignment="1">
      <alignment horizontal="center" vertical="center"/>
    </xf>
    <xf numFmtId="0" fontId="5" fillId="40" borderId="31" xfId="0" applyFont="1" applyFill="1" applyBorder="1" applyAlignment="1">
      <alignment vertical="center"/>
    </xf>
    <xf numFmtId="0" fontId="6" fillId="40" borderId="31" xfId="0" applyFont="1" applyFill="1" applyBorder="1" applyAlignment="1">
      <alignment vertical="center"/>
    </xf>
    <xf numFmtId="0" fontId="6" fillId="40" borderId="3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 indent="1"/>
    </xf>
    <xf numFmtId="178" fontId="5" fillId="41" borderId="16" xfId="0" applyNumberFormat="1" applyFont="1" applyFill="1" applyBorder="1" applyAlignment="1">
      <alignment vertical="center"/>
    </xf>
    <xf numFmtId="180" fontId="5" fillId="41" borderId="16" xfId="86" applyNumberFormat="1" applyFont="1" applyFill="1" applyBorder="1" applyAlignment="1">
      <alignment vertical="center"/>
    </xf>
    <xf numFmtId="0" fontId="5" fillId="38" borderId="12" xfId="0" applyFont="1" applyFill="1" applyBorder="1" applyAlignment="1">
      <alignment horizontal="left" vertical="center" indent="1"/>
    </xf>
    <xf numFmtId="3" fontId="65" fillId="38" borderId="12" xfId="0" applyNumberFormat="1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center" vertical="center"/>
    </xf>
    <xf numFmtId="196" fontId="6" fillId="41" borderId="16" xfId="0" applyNumberFormat="1" applyFont="1" applyFill="1" applyBorder="1" applyAlignment="1">
      <alignment vertical="center"/>
    </xf>
    <xf numFmtId="178" fontId="6" fillId="38" borderId="10" xfId="0" applyNumberFormat="1" applyFont="1" applyFill="1" applyBorder="1" applyAlignment="1">
      <alignment horizontal="right" vertical="center"/>
    </xf>
    <xf numFmtId="185" fontId="6" fillId="38" borderId="31" xfId="0" applyNumberFormat="1" applyFont="1" applyFill="1" applyBorder="1" applyAlignment="1">
      <alignment horizontal="right" vertical="center"/>
    </xf>
    <xf numFmtId="180" fontId="6" fillId="0" borderId="11" xfId="86" applyNumberFormat="1" applyFont="1" applyFill="1" applyBorder="1" applyAlignment="1">
      <alignment horizontal="right" vertical="center"/>
    </xf>
    <xf numFmtId="194" fontId="6" fillId="40" borderId="31" xfId="0" applyNumberFormat="1" applyFont="1" applyFill="1" applyBorder="1" applyAlignment="1">
      <alignment horizontal="right" vertical="center"/>
    </xf>
    <xf numFmtId="2" fontId="6" fillId="38" borderId="0" xfId="0" applyNumberFormat="1" applyFont="1" applyFill="1" applyAlignment="1">
      <alignment horizontal="right" vertical="center"/>
    </xf>
    <xf numFmtId="186" fontId="6" fillId="38" borderId="0" xfId="0" applyNumberFormat="1" applyFont="1" applyFill="1" applyAlignment="1">
      <alignment horizontal="right" vertical="center"/>
    </xf>
    <xf numFmtId="176" fontId="6" fillId="40" borderId="0" xfId="0" applyNumberFormat="1" applyFont="1" applyFill="1" applyAlignment="1">
      <alignment horizontal="right" vertical="center"/>
    </xf>
    <xf numFmtId="176" fontId="6" fillId="40" borderId="31" xfId="0" applyNumberFormat="1" applyFont="1" applyFill="1" applyBorder="1" applyAlignment="1">
      <alignment horizontal="right" vertical="center"/>
    </xf>
    <xf numFmtId="176" fontId="6" fillId="38" borderId="0" xfId="0" applyNumberFormat="1" applyFont="1" applyFill="1" applyAlignment="1">
      <alignment horizontal="right" vertical="center"/>
    </xf>
    <xf numFmtId="186" fontId="6" fillId="39" borderId="0" xfId="0" applyNumberFormat="1" applyFont="1" applyFill="1" applyAlignment="1">
      <alignment horizontal="right" vertical="center"/>
    </xf>
    <xf numFmtId="186" fontId="6" fillId="39" borderId="31" xfId="0" applyNumberFormat="1" applyFont="1" applyFill="1" applyBorder="1" applyAlignment="1">
      <alignment horizontal="right" vertical="center"/>
    </xf>
    <xf numFmtId="2" fontId="6" fillId="40" borderId="0" xfId="0" applyNumberFormat="1" applyFont="1" applyFill="1" applyAlignment="1">
      <alignment horizontal="right" vertical="center"/>
    </xf>
    <xf numFmtId="185" fontId="6" fillId="40" borderId="0" xfId="0" applyNumberFormat="1" applyFont="1" applyFill="1" applyAlignment="1">
      <alignment horizontal="right" vertical="center"/>
    </xf>
    <xf numFmtId="195" fontId="6" fillId="40" borderId="0" xfId="0" applyNumberFormat="1" applyFont="1" applyFill="1" applyAlignment="1">
      <alignment horizontal="right" vertical="center"/>
    </xf>
    <xf numFmtId="179" fontId="6" fillId="40" borderId="31" xfId="0" applyNumberFormat="1" applyFont="1" applyFill="1" applyBorder="1" applyAlignment="1">
      <alignment horizontal="right" vertical="center"/>
    </xf>
    <xf numFmtId="195" fontId="6" fillId="40" borderId="31" xfId="0" applyNumberFormat="1" applyFont="1" applyFill="1" applyBorder="1" applyAlignment="1">
      <alignment horizontal="right" vertical="center"/>
    </xf>
    <xf numFmtId="185" fontId="6" fillId="38" borderId="0" xfId="0" applyNumberFormat="1" applyFont="1" applyFill="1" applyAlignment="1">
      <alignment horizontal="right" vertical="center"/>
    </xf>
    <xf numFmtId="195" fontId="6" fillId="38" borderId="0" xfId="0" applyNumberFormat="1" applyFont="1" applyFill="1" applyAlignment="1">
      <alignment horizontal="right" vertical="center"/>
    </xf>
    <xf numFmtId="187" fontId="6" fillId="38" borderId="0" xfId="0" applyNumberFormat="1" applyFont="1" applyFill="1" applyAlignment="1">
      <alignment horizontal="right" vertical="center"/>
    </xf>
    <xf numFmtId="192" fontId="6" fillId="39" borderId="0" xfId="0" applyNumberFormat="1" applyFont="1" applyFill="1" applyAlignment="1">
      <alignment horizontal="right" vertical="center"/>
    </xf>
    <xf numFmtId="195" fontId="6" fillId="39" borderId="32" xfId="0" applyNumberFormat="1" applyFont="1" applyFill="1" applyBorder="1" applyAlignment="1">
      <alignment horizontal="right" vertical="center"/>
    </xf>
    <xf numFmtId="195" fontId="6" fillId="39" borderId="0" xfId="0" applyNumberFormat="1" applyFont="1" applyFill="1" applyBorder="1" applyAlignment="1">
      <alignment horizontal="right" vertical="center"/>
    </xf>
    <xf numFmtId="192" fontId="6" fillId="39" borderId="31" xfId="0" applyNumberFormat="1" applyFont="1" applyFill="1" applyBorder="1" applyAlignment="1">
      <alignment horizontal="right" vertical="center"/>
    </xf>
    <xf numFmtId="195" fontId="6" fillId="39" borderId="31" xfId="0" applyNumberFormat="1" applyFont="1" applyFill="1" applyBorder="1" applyAlignment="1">
      <alignment horizontal="right" vertical="center"/>
    </xf>
    <xf numFmtId="0" fontId="60" fillId="36" borderId="0" xfId="72" applyFont="1" applyFill="1" applyBorder="1" applyAlignment="1">
      <alignment horizontal="center" vertical="center"/>
      <protection/>
    </xf>
    <xf numFmtId="201" fontId="61" fillId="0" borderId="0" xfId="0" applyNumberFormat="1" applyFont="1" applyAlignment="1">
      <alignment/>
    </xf>
    <xf numFmtId="9" fontId="6" fillId="0" borderId="11" xfId="78" applyNumberFormat="1" applyFont="1" applyFill="1" applyBorder="1" applyAlignment="1">
      <alignment horizontal="right"/>
      <protection/>
    </xf>
    <xf numFmtId="178" fontId="6" fillId="0" borderId="16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7" fillId="34" borderId="0" xfId="72" applyFont="1" applyFill="1">
      <alignment/>
      <protection/>
    </xf>
    <xf numFmtId="0" fontId="17" fillId="0" borderId="0" xfId="72" applyFont="1" applyFill="1">
      <alignment/>
      <protection/>
    </xf>
    <xf numFmtId="178" fontId="5" fillId="41" borderId="16" xfId="0" applyNumberFormat="1" applyFont="1" applyFill="1" applyBorder="1" applyAlignment="1">
      <alignment horizontal="right" vertical="center"/>
    </xf>
    <xf numFmtId="180" fontId="5" fillId="41" borderId="16" xfId="86" applyNumberFormat="1" applyFont="1" applyFill="1" applyBorder="1" applyAlignment="1">
      <alignment horizontal="right" vertical="center"/>
    </xf>
    <xf numFmtId="200" fontId="5" fillId="41" borderId="16" xfId="86" applyNumberFormat="1" applyFont="1" applyFill="1" applyBorder="1" applyAlignment="1">
      <alignment horizontal="right" vertical="center"/>
    </xf>
    <xf numFmtId="178" fontId="5" fillId="38" borderId="10" xfId="0" applyNumberFormat="1" applyFont="1" applyFill="1" applyBorder="1" applyAlignment="1">
      <alignment horizontal="right" vertical="center"/>
    </xf>
    <xf numFmtId="179" fontId="5" fillId="38" borderId="10" xfId="0" applyNumberFormat="1" applyFont="1" applyFill="1" applyBorder="1" applyAlignment="1">
      <alignment horizontal="right" vertical="center"/>
    </xf>
    <xf numFmtId="180" fontId="5" fillId="38" borderId="10" xfId="86" applyNumberFormat="1" applyFont="1" applyFill="1" applyBorder="1" applyAlignment="1">
      <alignment horizontal="right" vertical="center"/>
    </xf>
    <xf numFmtId="179" fontId="6" fillId="0" borderId="33" xfId="0" applyNumberFormat="1" applyFont="1" applyFill="1" applyBorder="1" applyAlignment="1">
      <alignment horizontal="right" vertical="center"/>
    </xf>
    <xf numFmtId="3" fontId="60" fillId="36" borderId="17" xfId="64" applyNumberFormat="1" applyFont="1" applyFill="1" applyBorder="1" applyAlignment="1">
      <alignment horizontal="right" vertical="center"/>
    </xf>
    <xf numFmtId="191" fontId="60" fillId="36" borderId="34" xfId="78" applyNumberFormat="1" applyFont="1" applyFill="1" applyBorder="1" applyAlignment="1">
      <alignment horizontal="right" vertical="center"/>
      <protection/>
    </xf>
    <xf numFmtId="180" fontId="60" fillId="36" borderId="17" xfId="64" applyNumberFormat="1" applyFont="1" applyFill="1" applyBorder="1" applyAlignment="1">
      <alignment horizontal="right" vertical="center"/>
    </xf>
    <xf numFmtId="176" fontId="6" fillId="38" borderId="31" xfId="0" applyNumberFormat="1" applyFont="1" applyFill="1" applyBorder="1" applyAlignment="1">
      <alignment horizontal="right" vertical="center"/>
    </xf>
    <xf numFmtId="176" fontId="6" fillId="39" borderId="0" xfId="0" applyNumberFormat="1" applyFont="1" applyFill="1" applyAlignment="1">
      <alignment horizontal="right" vertical="center"/>
    </xf>
    <xf numFmtId="176" fontId="6" fillId="39" borderId="31" xfId="0" applyNumberFormat="1" applyFont="1" applyFill="1" applyBorder="1" applyAlignment="1">
      <alignment horizontal="right" vertical="center"/>
    </xf>
    <xf numFmtId="179" fontId="6" fillId="0" borderId="11" xfId="78" applyNumberFormat="1" applyFont="1" applyFill="1" applyBorder="1" applyAlignment="1">
      <alignment horizontal="right"/>
      <protection/>
    </xf>
    <xf numFmtId="179" fontId="6" fillId="0" borderId="12" xfId="78" applyNumberFormat="1" applyFont="1" applyFill="1" applyBorder="1" applyAlignment="1">
      <alignment horizontal="right"/>
      <protection/>
    </xf>
    <xf numFmtId="179" fontId="6" fillId="0" borderId="0" xfId="78" applyNumberFormat="1" applyFont="1" applyFill="1" applyBorder="1" applyAlignment="1">
      <alignment horizontal="right"/>
      <protection/>
    </xf>
    <xf numFmtId="189" fontId="60" fillId="36" borderId="28" xfId="78" applyNumberFormat="1" applyFont="1" applyFill="1" applyBorder="1" applyAlignment="1">
      <alignment horizontal="right" vertical="center"/>
      <protection/>
    </xf>
    <xf numFmtId="179" fontId="6" fillId="0" borderId="12" xfId="78" applyNumberFormat="1" applyFont="1" applyFill="1" applyBorder="1" applyAlignment="1">
      <alignment/>
      <protection/>
    </xf>
    <xf numFmtId="0" fontId="60" fillId="36" borderId="0" xfId="72" applyFont="1" applyFill="1" applyBorder="1" applyAlignment="1">
      <alignment horizontal="center" vertical="center" wrapText="1"/>
      <protection/>
    </xf>
    <xf numFmtId="0" fontId="60" fillId="36" borderId="0" xfId="72" applyFont="1" applyFill="1" applyBorder="1" applyAlignment="1">
      <alignment horizontal="center" vertical="center"/>
      <protection/>
    </xf>
    <xf numFmtId="0" fontId="60" fillId="36" borderId="20" xfId="72" applyFont="1" applyFill="1" applyBorder="1" applyAlignment="1">
      <alignment horizontal="center" vertical="center"/>
      <protection/>
    </xf>
    <xf numFmtId="0" fontId="66" fillId="36" borderId="25" xfId="40" applyNumberFormat="1" applyFont="1" applyFill="1" applyBorder="1" applyAlignment="1">
      <alignment horizontal="center" vertical="center"/>
      <protection/>
    </xf>
    <xf numFmtId="0" fontId="66" fillId="36" borderId="0" xfId="40" applyNumberFormat="1" applyFont="1" applyFill="1" applyBorder="1" applyAlignment="1">
      <alignment horizontal="center" vertical="center"/>
      <protection/>
    </xf>
    <xf numFmtId="0" fontId="66" fillId="36" borderId="26" xfId="40" applyNumberFormat="1" applyFont="1" applyFill="1" applyBorder="1" applyAlignment="1">
      <alignment horizontal="center" vertical="center"/>
      <protection/>
    </xf>
    <xf numFmtId="17" fontId="60" fillId="36" borderId="26" xfId="0" applyNumberFormat="1" applyFont="1" applyFill="1" applyBorder="1" applyAlignment="1">
      <alignment horizontal="center" vertical="center" wrapText="1"/>
    </xf>
    <xf numFmtId="17" fontId="60" fillId="36" borderId="25" xfId="0" applyNumberFormat="1" applyFont="1" applyFill="1" applyBorder="1" applyAlignment="1">
      <alignment horizontal="center" vertical="center"/>
    </xf>
    <xf numFmtId="17" fontId="60" fillId="36" borderId="26" xfId="0" applyNumberFormat="1" applyFont="1" applyFill="1" applyBorder="1" applyAlignment="1">
      <alignment horizontal="center" vertical="center"/>
    </xf>
    <xf numFmtId="0" fontId="8" fillId="0" borderId="0" xfId="78" applyFont="1" applyFill="1" applyBorder="1" applyAlignment="1">
      <alignment horizontal="center" vertical="center"/>
      <protection/>
    </xf>
    <xf numFmtId="0" fontId="60" fillId="36" borderId="29" xfId="72" applyFont="1" applyFill="1" applyBorder="1" applyAlignment="1">
      <alignment horizontal="center" vertical="center" wrapText="1"/>
      <protection/>
    </xf>
    <xf numFmtId="0" fontId="60" fillId="36" borderId="14" xfId="72" applyFont="1" applyFill="1" applyBorder="1" applyAlignment="1">
      <alignment horizontal="center" vertical="center"/>
      <protection/>
    </xf>
    <xf numFmtId="49" fontId="60" fillId="36" borderId="0" xfId="72" applyNumberFormat="1" applyFont="1" applyFill="1" applyBorder="1" applyAlignment="1">
      <alignment horizontal="center" vertical="center" wrapText="1"/>
      <protection/>
    </xf>
    <xf numFmtId="0" fontId="60" fillId="36" borderId="0" xfId="72" applyFont="1" applyFill="1" applyBorder="1" applyAlignment="1">
      <alignment horizontal="left" vertical="center"/>
      <protection/>
    </xf>
    <xf numFmtId="0" fontId="60" fillId="36" borderId="29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left" vertical="top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Comma [0] 2" xfId="38"/>
    <cellStyle name="Comma 2" xfId="39"/>
    <cellStyle name="Diseño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Hyperlink" xfId="50"/>
    <cellStyle name="Followed Hyperlink" xfId="51"/>
    <cellStyle name="Incorrecto" xfId="52"/>
    <cellStyle name="Comma" xfId="53"/>
    <cellStyle name="Comma [0]" xfId="54"/>
    <cellStyle name="Millares [0] 10" xfId="55"/>
    <cellStyle name="Millares [0] 2" xfId="56"/>
    <cellStyle name="Millares [0] 2 19" xfId="57"/>
    <cellStyle name="Millares [0] 2 3" xfId="58"/>
    <cellStyle name="Millares [0] 3" xfId="59"/>
    <cellStyle name="Millares 14" xfId="60"/>
    <cellStyle name="Millares 14 2" xfId="61"/>
    <cellStyle name="Millares 18" xfId="62"/>
    <cellStyle name="Millares 2" xfId="63"/>
    <cellStyle name="Millares 3" xfId="64"/>
    <cellStyle name="Currency" xfId="65"/>
    <cellStyle name="Currency [0]" xfId="66"/>
    <cellStyle name="Neutral" xfId="67"/>
    <cellStyle name="No-definido" xfId="68"/>
    <cellStyle name="Normal 10" xfId="69"/>
    <cellStyle name="Normal 11" xfId="70"/>
    <cellStyle name="Normal 17 2" xfId="71"/>
    <cellStyle name="Normal 2" xfId="72"/>
    <cellStyle name="Normal 2 2" xfId="73"/>
    <cellStyle name="Normal 2 2 2" xfId="74"/>
    <cellStyle name="Normal 3" xfId="75"/>
    <cellStyle name="Normal 4" xfId="76"/>
    <cellStyle name="Normal_graficos" xfId="77"/>
    <cellStyle name="Normal_operacional" xfId="78"/>
    <cellStyle name="Notas" xfId="79"/>
    <cellStyle name="Percent 2" xfId="80"/>
    <cellStyle name="Percent" xfId="81"/>
    <cellStyle name="Porcentaje 3" xfId="82"/>
    <cellStyle name="Porcentual 2" xfId="83"/>
    <cellStyle name="Porcentual 2 10" xfId="84"/>
    <cellStyle name="Porcentual 2 2" xfId="85"/>
    <cellStyle name="Porcentual 3" xfId="86"/>
    <cellStyle name="Porcentual 3 2" xfId="87"/>
    <cellStyle name="Porcentual 3 2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3:I17"/>
  <sheetViews>
    <sheetView showGridLines="0" tabSelected="1" zoomScalePageLayoutView="0" workbookViewId="0" topLeftCell="A1">
      <selection activeCell="B3" sqref="B3:B5"/>
    </sheetView>
  </sheetViews>
  <sheetFormatPr defaultColWidth="11.421875" defaultRowHeight="15"/>
  <cols>
    <col min="1" max="1" width="5.421875" style="107" customWidth="1"/>
    <col min="2" max="2" width="24.8515625" style="107" customWidth="1"/>
    <col min="3" max="4" width="11.57421875" style="107" customWidth="1"/>
    <col min="5" max="5" width="3.28125" style="107" customWidth="1"/>
    <col min="6" max="7" width="11.57421875" style="107" customWidth="1"/>
    <col min="8" max="16384" width="11.421875" style="107" customWidth="1"/>
  </cols>
  <sheetData>
    <row r="3" spans="2:9" ht="12.75">
      <c r="B3" s="249" t="s">
        <v>114</v>
      </c>
      <c r="C3" s="250" t="s">
        <v>115</v>
      </c>
      <c r="D3" s="250"/>
      <c r="E3" s="152"/>
      <c r="F3" s="250" t="s">
        <v>116</v>
      </c>
      <c r="G3" s="250"/>
      <c r="H3" s="108"/>
      <c r="I3" s="108"/>
    </row>
    <row r="4" spans="2:9" ht="12.75">
      <c r="B4" s="249"/>
      <c r="C4" s="251" t="s">
        <v>113</v>
      </c>
      <c r="D4" s="251"/>
      <c r="E4" s="152"/>
      <c r="F4" s="251" t="s">
        <v>39</v>
      </c>
      <c r="G4" s="251"/>
      <c r="H4" s="108"/>
      <c r="I4" s="108"/>
    </row>
    <row r="5" spans="2:9" ht="19.5" customHeight="1">
      <c r="B5" s="249"/>
      <c r="C5" s="166" t="str">
        <f>+'Physical Data Chile'!A2</f>
        <v>1Q 2020</v>
      </c>
      <c r="D5" s="167" t="str">
        <f>+'Physical Data Chile'!A22</f>
        <v>1Q 2019</v>
      </c>
      <c r="E5" s="166"/>
      <c r="F5" s="166" t="str">
        <f>+C5</f>
        <v>1Q 2020</v>
      </c>
      <c r="G5" s="167" t="str">
        <f>+D5</f>
        <v>1Q 2019</v>
      </c>
      <c r="H5" s="108"/>
      <c r="I5" s="108"/>
    </row>
    <row r="6" spans="1:9" ht="20.25" customHeight="1" thickBot="1">
      <c r="A6" s="109"/>
      <c r="B6" s="113" t="s">
        <v>121</v>
      </c>
      <c r="C6" s="55">
        <v>5529</v>
      </c>
      <c r="D6" s="55">
        <v>5652</v>
      </c>
      <c r="E6" s="71"/>
      <c r="F6" s="111">
        <v>0.3</v>
      </c>
      <c r="G6" s="112">
        <v>0.314</v>
      </c>
      <c r="H6" s="108"/>
      <c r="I6" s="110"/>
    </row>
    <row r="7" spans="1:9" ht="3.75" customHeight="1">
      <c r="A7" s="109"/>
      <c r="B7" s="114"/>
      <c r="C7" s="115"/>
      <c r="D7" s="115"/>
      <c r="E7" s="116"/>
      <c r="F7" s="117"/>
      <c r="G7" s="118"/>
      <c r="H7" s="108"/>
      <c r="I7" s="110"/>
    </row>
    <row r="8" spans="1:9" ht="16.5" customHeight="1">
      <c r="A8" s="109"/>
      <c r="B8" s="152"/>
      <c r="C8" s="168">
        <v>5529</v>
      </c>
      <c r="D8" s="168">
        <v>5652</v>
      </c>
      <c r="E8" s="169"/>
      <c r="F8" s="152"/>
      <c r="G8" s="152"/>
      <c r="H8" s="108"/>
      <c r="I8" s="110"/>
    </row>
    <row r="9" spans="8:9" ht="5.25" customHeight="1">
      <c r="H9" s="108"/>
      <c r="I9" s="108"/>
    </row>
    <row r="10" ht="5.25" customHeight="1"/>
    <row r="11" ht="5.25" customHeight="1"/>
    <row r="12" spans="2:9" ht="12.75">
      <c r="B12" s="249" t="s">
        <v>114</v>
      </c>
      <c r="C12" s="250" t="s">
        <v>115</v>
      </c>
      <c r="D12" s="250"/>
      <c r="E12" s="152"/>
      <c r="F12" s="250" t="s">
        <v>116</v>
      </c>
      <c r="G12" s="250"/>
      <c r="H12" s="108"/>
      <c r="I12" s="108"/>
    </row>
    <row r="13" spans="2:9" ht="12.75">
      <c r="B13" s="249"/>
      <c r="C13" s="251" t="s">
        <v>113</v>
      </c>
      <c r="D13" s="251"/>
      <c r="E13" s="152"/>
      <c r="F13" s="251" t="s">
        <v>39</v>
      </c>
      <c r="G13" s="251"/>
      <c r="H13" s="108"/>
      <c r="I13" s="108"/>
    </row>
    <row r="14" spans="2:9" ht="19.5" customHeight="1">
      <c r="B14" s="249"/>
      <c r="C14" s="166" t="s">
        <v>126</v>
      </c>
      <c r="D14" s="167" t="s">
        <v>127</v>
      </c>
      <c r="E14" s="166"/>
      <c r="F14" s="166" t="s">
        <v>126</v>
      </c>
      <c r="G14" s="167" t="s">
        <v>127</v>
      </c>
      <c r="H14" s="108"/>
      <c r="I14" s="108"/>
    </row>
    <row r="15" spans="1:9" ht="20.25" customHeight="1" thickBot="1">
      <c r="A15" s="109"/>
      <c r="B15" s="113" t="s">
        <v>121</v>
      </c>
      <c r="C15" s="55">
        <v>22232</v>
      </c>
      <c r="D15" s="55">
        <v>23343</v>
      </c>
      <c r="E15" s="71"/>
      <c r="F15" s="111">
        <v>0.31</v>
      </c>
      <c r="G15" s="112">
        <v>0.328</v>
      </c>
      <c r="H15" s="108"/>
      <c r="I15" s="110"/>
    </row>
    <row r="16" spans="1:9" ht="3.75" customHeight="1">
      <c r="A16" s="109"/>
      <c r="B16" s="114"/>
      <c r="C16" s="115"/>
      <c r="D16" s="115"/>
      <c r="E16" s="116"/>
      <c r="F16" s="117"/>
      <c r="G16" s="118"/>
      <c r="H16" s="108"/>
      <c r="I16" s="110"/>
    </row>
    <row r="17" spans="1:9" ht="16.5" customHeight="1">
      <c r="A17" s="109"/>
      <c r="B17" s="152"/>
      <c r="C17" s="168">
        <v>22232</v>
      </c>
      <c r="D17" s="168">
        <v>23343</v>
      </c>
      <c r="E17" s="169"/>
      <c r="F17" s="224"/>
      <c r="G17" s="224"/>
      <c r="H17" s="108"/>
      <c r="I17" s="110"/>
    </row>
  </sheetData>
  <sheetProtection/>
  <mergeCells count="10">
    <mergeCell ref="B12:B14"/>
    <mergeCell ref="C12:D12"/>
    <mergeCell ref="F12:G12"/>
    <mergeCell ref="C13:D13"/>
    <mergeCell ref="F13:G13"/>
    <mergeCell ref="B3:B5"/>
    <mergeCell ref="C3:D3"/>
    <mergeCell ref="F3:G3"/>
    <mergeCell ref="C4:D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3:D6"/>
  <sheetViews>
    <sheetView showGridLines="0" zoomScalePageLayoutView="0" workbookViewId="0" topLeftCell="A1">
      <selection activeCell="B3" sqref="B3:B4"/>
    </sheetView>
  </sheetViews>
  <sheetFormatPr defaultColWidth="11.421875" defaultRowHeight="15"/>
  <cols>
    <col min="1" max="1" width="11.421875" style="3" customWidth="1"/>
    <col min="2" max="2" width="28.57421875" style="3" customWidth="1"/>
    <col min="3" max="4" width="12.57421875" style="3" customWidth="1"/>
    <col min="5" max="16384" width="11.421875" style="3" customWidth="1"/>
  </cols>
  <sheetData>
    <row r="1" ht="23.25" customHeight="1"/>
    <row r="3" spans="2:4" ht="18" customHeight="1">
      <c r="B3" s="262" t="s">
        <v>112</v>
      </c>
      <c r="C3" s="261" t="s">
        <v>152</v>
      </c>
      <c r="D3" s="261" t="s">
        <v>153</v>
      </c>
    </row>
    <row r="4" spans="2:4" ht="18" customHeight="1">
      <c r="B4" s="262"/>
      <c r="C4" s="261"/>
      <c r="D4" s="261"/>
    </row>
    <row r="5" spans="2:4" ht="6" customHeight="1">
      <c r="B5" s="17"/>
      <c r="C5" s="60"/>
      <c r="D5" s="61"/>
    </row>
    <row r="6" spans="2:4" ht="13.5" thickBot="1">
      <c r="B6" s="30" t="s">
        <v>57</v>
      </c>
      <c r="C6" s="226">
        <v>0.94</v>
      </c>
      <c r="D6" s="226">
        <v>0.94</v>
      </c>
    </row>
  </sheetData>
  <sheetProtection/>
  <mergeCells count="3"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4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4.57421875" style="85" customWidth="1"/>
    <col min="2" max="2" width="21.8515625" style="85" customWidth="1"/>
    <col min="3" max="16384" width="11.421875" style="85" customWidth="1"/>
  </cols>
  <sheetData>
    <row r="1" spans="1:2" ht="16.5">
      <c r="A1" s="83"/>
      <c r="B1" s="84"/>
    </row>
    <row r="2" spans="1:2" ht="26.25" customHeight="1">
      <c r="A2" s="160" t="str">
        <f>+'Income Statement'!B2</f>
        <v>1Q 2020</v>
      </c>
      <c r="B2" s="263" t="s">
        <v>124</v>
      </c>
    </row>
    <row r="3" spans="1:2" ht="27.75" customHeight="1">
      <c r="A3" s="161" t="s">
        <v>74</v>
      </c>
      <c r="B3" s="264"/>
    </row>
    <row r="4" spans="1:2" ht="16.5">
      <c r="A4" s="170" t="s">
        <v>75</v>
      </c>
      <c r="B4" s="171">
        <v>3906.461291176624</v>
      </c>
    </row>
    <row r="5" spans="1:3" ht="16.5">
      <c r="A5" s="87" t="s">
        <v>76</v>
      </c>
      <c r="B5" s="88">
        <v>2285.7753441938294</v>
      </c>
      <c r="C5" s="86"/>
    </row>
    <row r="6" spans="1:4" ht="16.5">
      <c r="A6" s="87" t="s">
        <v>91</v>
      </c>
      <c r="B6" s="88">
        <v>1595.9378436838247</v>
      </c>
      <c r="D6" s="94"/>
    </row>
    <row r="7" spans="1:2" ht="16.5">
      <c r="A7" s="99" t="s">
        <v>122</v>
      </c>
      <c r="B7" s="88">
        <v>24.748103298969998</v>
      </c>
    </row>
    <row r="8" spans="1:2" ht="16.5">
      <c r="A8" s="170" t="s">
        <v>77</v>
      </c>
      <c r="B8" s="171">
        <v>1622.3465756807318</v>
      </c>
    </row>
    <row r="9" spans="1:2" ht="16.5">
      <c r="A9" s="87" t="s">
        <v>78</v>
      </c>
      <c r="B9" s="88">
        <v>495.6911207983635</v>
      </c>
    </row>
    <row r="10" spans="1:2" ht="16.5">
      <c r="A10" s="87" t="s">
        <v>79</v>
      </c>
      <c r="B10" s="88">
        <v>624.1334235050892</v>
      </c>
    </row>
    <row r="11" spans="1:2" ht="16.5">
      <c r="A11" s="87" t="s">
        <v>80</v>
      </c>
      <c r="B11" s="88">
        <v>998.2131521756426</v>
      </c>
    </row>
    <row r="12" spans="1:2" ht="16.5" customHeight="1" hidden="1">
      <c r="A12" s="97" t="s">
        <v>81</v>
      </c>
      <c r="B12" s="98"/>
    </row>
    <row r="13" spans="1:2" ht="16.5">
      <c r="A13" s="170" t="s">
        <v>82</v>
      </c>
      <c r="B13" s="171">
        <v>5528.774824304357</v>
      </c>
    </row>
    <row r="14" spans="1:4" ht="16.5">
      <c r="A14" s="87" t="s">
        <v>83</v>
      </c>
      <c r="B14" s="88">
        <v>2608.319613668017</v>
      </c>
      <c r="D14" s="91"/>
    </row>
    <row r="15" spans="1:2" ht="16.5">
      <c r="A15" s="87" t="s">
        <v>84</v>
      </c>
      <c r="B15" s="88">
        <v>2920.4552106363403</v>
      </c>
    </row>
    <row r="16" spans="1:2" ht="16.5">
      <c r="A16" s="87" t="s">
        <v>85</v>
      </c>
      <c r="B16" s="88">
        <v>0</v>
      </c>
    </row>
    <row r="17" spans="1:2" ht="16.5">
      <c r="A17" s="89" t="s">
        <v>86</v>
      </c>
      <c r="B17" s="90">
        <v>495.6911207983635</v>
      </c>
    </row>
    <row r="18" spans="1:2" ht="16.5">
      <c r="A18" s="162" t="s">
        <v>87</v>
      </c>
      <c r="B18" s="163">
        <v>18403.4</v>
      </c>
    </row>
    <row r="19" spans="1:4" ht="16.5">
      <c r="A19" s="164" t="s">
        <v>88</v>
      </c>
      <c r="B19" s="165">
        <v>0.3004213799789363</v>
      </c>
      <c r="D19" s="225"/>
    </row>
    <row r="20" spans="1:2" s="92" customFormat="1" ht="15.75" customHeight="1">
      <c r="A20" s="265"/>
      <c r="B20" s="265"/>
    </row>
    <row r="21" spans="1:2" ht="16.5">
      <c r="A21" s="93"/>
      <c r="B21" s="84"/>
    </row>
    <row r="22" spans="1:2" ht="23.25" customHeight="1">
      <c r="A22" s="160" t="str">
        <f>+'Income Statement'!C2</f>
        <v>1Q 2019</v>
      </c>
      <c r="B22" s="263" t="s">
        <v>124</v>
      </c>
    </row>
    <row r="23" spans="1:2" ht="30" customHeight="1">
      <c r="A23" s="161" t="s">
        <v>74</v>
      </c>
      <c r="B23" s="264"/>
    </row>
    <row r="24" spans="1:3" ht="16.5">
      <c r="A24" s="170" t="s">
        <v>75</v>
      </c>
      <c r="B24" s="171">
        <v>4647.429428346866</v>
      </c>
      <c r="C24" s="94"/>
    </row>
    <row r="25" spans="1:2" ht="16.5">
      <c r="A25" s="87" t="s">
        <v>76</v>
      </c>
      <c r="B25" s="88">
        <v>2495.801119454485</v>
      </c>
    </row>
    <row r="26" spans="1:2" ht="16.5">
      <c r="A26" s="87" t="s">
        <v>91</v>
      </c>
      <c r="B26" s="88">
        <v>2125.0197460883815</v>
      </c>
    </row>
    <row r="27" spans="1:2" ht="16.5">
      <c r="A27" s="87" t="s">
        <v>122</v>
      </c>
      <c r="B27" s="88">
        <v>26.60856280400003</v>
      </c>
    </row>
    <row r="28" spans="1:2" ht="16.5">
      <c r="A28" s="170" t="s">
        <v>77</v>
      </c>
      <c r="B28" s="171">
        <v>1004.7221661094353</v>
      </c>
    </row>
    <row r="29" spans="1:2" ht="16.5">
      <c r="A29" s="87" t="s">
        <v>78</v>
      </c>
      <c r="B29" s="88">
        <v>1096.3297843372397</v>
      </c>
    </row>
    <row r="30" spans="1:4" ht="16.5">
      <c r="A30" s="87" t="s">
        <v>79</v>
      </c>
      <c r="B30" s="88">
        <v>619.2818706334556</v>
      </c>
      <c r="C30" s="91"/>
      <c r="D30" s="95"/>
    </row>
    <row r="31" spans="1:2" ht="16.5">
      <c r="A31" s="87" t="s">
        <v>80</v>
      </c>
      <c r="B31" s="88">
        <v>385.4402954759797</v>
      </c>
    </row>
    <row r="32" spans="1:2" ht="16.5" customHeight="1" hidden="1">
      <c r="A32" s="97" t="s">
        <v>81</v>
      </c>
      <c r="B32" s="98"/>
    </row>
    <row r="33" spans="1:2" ht="16.5">
      <c r="A33" s="172" t="s">
        <v>82</v>
      </c>
      <c r="B33" s="173">
        <v>5652.395589451654</v>
      </c>
    </row>
    <row r="34" spans="1:2" ht="16.5">
      <c r="A34" s="87" t="s">
        <v>83</v>
      </c>
      <c r="B34" s="88">
        <v>3125.8201947572943</v>
      </c>
    </row>
    <row r="35" spans="1:2" ht="16.5">
      <c r="A35" s="87" t="s">
        <v>84</v>
      </c>
      <c r="B35" s="88">
        <v>2477.8594182772795</v>
      </c>
    </row>
    <row r="36" spans="1:2" ht="16.5">
      <c r="A36" s="87" t="s">
        <v>85</v>
      </c>
      <c r="B36" s="88">
        <v>48.71597641708027</v>
      </c>
    </row>
    <row r="37" spans="1:2" ht="16.5">
      <c r="A37" s="89" t="s">
        <v>86</v>
      </c>
      <c r="B37" s="90">
        <v>1096.3297843418843</v>
      </c>
    </row>
    <row r="38" spans="1:2" ht="16.5">
      <c r="A38" s="162" t="s">
        <v>87</v>
      </c>
      <c r="B38" s="163">
        <v>17986.4</v>
      </c>
    </row>
    <row r="39" spans="1:3" ht="16.5">
      <c r="A39" s="164" t="s">
        <v>88</v>
      </c>
      <c r="B39" s="165">
        <v>0.3142594176406426</v>
      </c>
      <c r="C39" s="96"/>
    </row>
    <row r="40" spans="1:2" ht="16.5">
      <c r="A40" s="87"/>
      <c r="B40" s="87"/>
    </row>
  </sheetData>
  <sheetProtection/>
  <mergeCells count="3">
    <mergeCell ref="B2:B3"/>
    <mergeCell ref="B22:B23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E4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52.421875" style="1" customWidth="1"/>
    <col min="2" max="3" width="13.7109375" style="1" customWidth="1"/>
    <col min="4" max="5" width="11.421875" style="1" customWidth="1"/>
    <col min="6" max="16384" width="11.421875" style="1" customWidth="1"/>
  </cols>
  <sheetData>
    <row r="2" spans="1:5" ht="35.25" customHeight="1">
      <c r="A2" s="120" t="s">
        <v>117</v>
      </c>
      <c r="B2" s="121" t="s">
        <v>148</v>
      </c>
      <c r="C2" s="121" t="s">
        <v>149</v>
      </c>
      <c r="D2" s="122" t="s">
        <v>54</v>
      </c>
      <c r="E2" s="122" t="s">
        <v>0</v>
      </c>
    </row>
    <row r="3" spans="1:5" s="16" customFormat="1" ht="5.25" customHeight="1">
      <c r="A3" s="19"/>
      <c r="B3" s="19"/>
      <c r="C3" s="19"/>
      <c r="D3" s="19"/>
      <c r="E3" s="19"/>
    </row>
    <row r="4" spans="1:5" ht="12.75">
      <c r="A4" s="193" t="s">
        <v>1</v>
      </c>
      <c r="B4" s="231">
        <v>373299</v>
      </c>
      <c r="C4" s="231">
        <v>523152</v>
      </c>
      <c r="D4" s="231">
        <v>-149853</v>
      </c>
      <c r="E4" s="232">
        <v>-0.2864425635379393</v>
      </c>
    </row>
    <row r="5" spans="1:5" ht="12.75">
      <c r="A5" s="23" t="s">
        <v>2</v>
      </c>
      <c r="B5" s="227">
        <v>371704</v>
      </c>
      <c r="C5" s="227">
        <v>397043</v>
      </c>
      <c r="D5" s="227">
        <v>-25339</v>
      </c>
      <c r="E5" s="119">
        <v>-0.06381928405739429</v>
      </c>
    </row>
    <row r="6" spans="1:5" ht="12.75">
      <c r="A6" s="23" t="s">
        <v>3</v>
      </c>
      <c r="B6" s="227">
        <v>1595</v>
      </c>
      <c r="C6" s="227">
        <v>126109</v>
      </c>
      <c r="D6" s="227">
        <v>-124514</v>
      </c>
      <c r="E6" s="119">
        <v>-0.9873522111823898</v>
      </c>
    </row>
    <row r="7" spans="1:5" ht="12.75">
      <c r="A7" s="193" t="s">
        <v>4</v>
      </c>
      <c r="B7" s="231">
        <v>-233697</v>
      </c>
      <c r="C7" s="231">
        <v>-230659</v>
      </c>
      <c r="D7" s="231">
        <v>-3038</v>
      </c>
      <c r="E7" s="232">
        <v>0.013170957994268595</v>
      </c>
    </row>
    <row r="8" spans="1:5" ht="12.75">
      <c r="A8" s="23" t="s">
        <v>5</v>
      </c>
      <c r="B8" s="227">
        <v>-112055</v>
      </c>
      <c r="C8" s="227">
        <v>-73062</v>
      </c>
      <c r="D8" s="227">
        <v>-38993</v>
      </c>
      <c r="E8" s="119">
        <v>0.5336974076811475</v>
      </c>
    </row>
    <row r="9" spans="1:5" ht="12.75">
      <c r="A9" s="23" t="s">
        <v>6</v>
      </c>
      <c r="B9" s="227">
        <v>-46897</v>
      </c>
      <c r="C9" s="227">
        <v>-66965</v>
      </c>
      <c r="D9" s="227">
        <v>20068</v>
      </c>
      <c r="E9" s="119">
        <v>-0.29967893675800794</v>
      </c>
    </row>
    <row r="10" spans="1:5" ht="12.75">
      <c r="A10" s="23" t="s">
        <v>7</v>
      </c>
      <c r="B10" s="227">
        <v>-36513</v>
      </c>
      <c r="C10" s="227">
        <v>-43297</v>
      </c>
      <c r="D10" s="227">
        <v>6784</v>
      </c>
      <c r="E10" s="119">
        <v>-0.1566852206850359</v>
      </c>
    </row>
    <row r="11" spans="1:5" ht="12.75">
      <c r="A11" s="23" t="s">
        <v>65</v>
      </c>
      <c r="B11" s="227">
        <v>-38232</v>
      </c>
      <c r="C11" s="227">
        <v>-47335</v>
      </c>
      <c r="D11" s="227">
        <v>9103</v>
      </c>
      <c r="E11" s="119">
        <v>-0.19231012992500265</v>
      </c>
    </row>
    <row r="12" spans="1:5" ht="12.75">
      <c r="A12" s="193" t="s">
        <v>8</v>
      </c>
      <c r="B12" s="231">
        <v>139602</v>
      </c>
      <c r="C12" s="231">
        <v>292493</v>
      </c>
      <c r="D12" s="231">
        <v>-152891</v>
      </c>
      <c r="E12" s="232">
        <v>-0.5227167829657462</v>
      </c>
    </row>
    <row r="13" spans="1:5" ht="12.75">
      <c r="A13" s="23" t="s">
        <v>9</v>
      </c>
      <c r="B13" s="227">
        <v>614</v>
      </c>
      <c r="C13" s="227">
        <v>994</v>
      </c>
      <c r="D13" s="227">
        <v>-380</v>
      </c>
      <c r="E13" s="119">
        <v>-0.3822937625754527</v>
      </c>
    </row>
    <row r="14" spans="1:5" ht="12.75">
      <c r="A14" s="23" t="s">
        <v>10</v>
      </c>
      <c r="B14" s="227">
        <v>-11552</v>
      </c>
      <c r="C14" s="227">
        <v>-12310</v>
      </c>
      <c r="D14" s="227">
        <v>758</v>
      </c>
      <c r="E14" s="119">
        <v>-0.06157595450852965</v>
      </c>
    </row>
    <row r="15" spans="1:5" ht="12.75">
      <c r="A15" s="23" t="s">
        <v>11</v>
      </c>
      <c r="B15" s="227">
        <v>-22216</v>
      </c>
      <c r="C15" s="227">
        <v>-20943</v>
      </c>
      <c r="D15" s="227">
        <v>-1273</v>
      </c>
      <c r="E15" s="119">
        <v>0.06078403285107196</v>
      </c>
    </row>
    <row r="16" spans="1:5" ht="12.75">
      <c r="A16" s="193" t="s">
        <v>12</v>
      </c>
      <c r="B16" s="231">
        <v>106448</v>
      </c>
      <c r="C16" s="231">
        <v>260234</v>
      </c>
      <c r="D16" s="231">
        <v>-153786</v>
      </c>
      <c r="E16" s="232">
        <v>-0.5909527579025031</v>
      </c>
    </row>
    <row r="17" spans="1:5" ht="12.75">
      <c r="A17" s="23" t="s">
        <v>13</v>
      </c>
      <c r="B17" s="227">
        <v>-25097</v>
      </c>
      <c r="C17" s="227">
        <v>-27819</v>
      </c>
      <c r="D17" s="227">
        <v>2722</v>
      </c>
      <c r="E17" s="119">
        <v>-0.09784679535569216</v>
      </c>
    </row>
    <row r="18" spans="1:5" ht="12.75" hidden="1">
      <c r="A18" s="23" t="s">
        <v>123</v>
      </c>
      <c r="B18" s="227">
        <v>0</v>
      </c>
      <c r="C18" s="227">
        <v>0</v>
      </c>
      <c r="D18" s="227">
        <v>0</v>
      </c>
      <c r="E18" s="119" t="e">
        <v>#DIV/0!</v>
      </c>
    </row>
    <row r="19" spans="1:5" ht="12.75">
      <c r="A19" s="23" t="s">
        <v>125</v>
      </c>
      <c r="B19" s="227">
        <v>-103</v>
      </c>
      <c r="C19" s="227">
        <v>-71</v>
      </c>
      <c r="D19" s="227">
        <v>-32</v>
      </c>
      <c r="E19" s="119">
        <v>0.4507042253521127</v>
      </c>
    </row>
    <row r="20" spans="1:5" ht="12.75">
      <c r="A20" s="193" t="s">
        <v>15</v>
      </c>
      <c r="B20" s="231">
        <v>81248</v>
      </c>
      <c r="C20" s="231">
        <v>232344</v>
      </c>
      <c r="D20" s="231">
        <v>-151096</v>
      </c>
      <c r="E20" s="232">
        <v>-0.650311606927659</v>
      </c>
    </row>
    <row r="21" spans="1:5" ht="12.75">
      <c r="A21" s="193" t="s">
        <v>58</v>
      </c>
      <c r="B21" s="231">
        <v>807</v>
      </c>
      <c r="C21" s="231">
        <v>-10361</v>
      </c>
      <c r="D21" s="231">
        <v>11168</v>
      </c>
      <c r="E21" s="232">
        <v>-1.0778882347263778</v>
      </c>
    </row>
    <row r="22" spans="1:5" ht="12.75">
      <c r="A22" s="23" t="s">
        <v>16</v>
      </c>
      <c r="B22" s="227">
        <v>1795</v>
      </c>
      <c r="C22" s="227">
        <v>1363</v>
      </c>
      <c r="D22" s="227">
        <v>432</v>
      </c>
      <c r="E22" s="119">
        <v>0.31694790902421127</v>
      </c>
    </row>
    <row r="23" spans="1:5" ht="12.75">
      <c r="A23" s="26" t="s">
        <v>17</v>
      </c>
      <c r="B23" s="227">
        <v>-15206</v>
      </c>
      <c r="C23" s="227">
        <v>-12225</v>
      </c>
      <c r="D23" s="227">
        <v>-2981</v>
      </c>
      <c r="E23" s="119">
        <v>0.24384458077709611</v>
      </c>
    </row>
    <row r="24" spans="1:5" ht="12.75">
      <c r="A24" s="26" t="s">
        <v>18</v>
      </c>
      <c r="B24" s="227">
        <v>-500</v>
      </c>
      <c r="C24" s="227">
        <v>-900</v>
      </c>
      <c r="D24" s="227">
        <v>400</v>
      </c>
      <c r="E24" s="119">
        <v>-0.4444444444444444</v>
      </c>
    </row>
    <row r="25" spans="1:5" ht="12.75">
      <c r="A25" s="26" t="s">
        <v>19</v>
      </c>
      <c r="B25" s="227">
        <v>14718</v>
      </c>
      <c r="C25" s="227">
        <v>1401</v>
      </c>
      <c r="D25" s="227">
        <v>13317</v>
      </c>
      <c r="E25" s="119" t="s">
        <v>154</v>
      </c>
    </row>
    <row r="26" spans="1:5" ht="12.75">
      <c r="A26" s="193" t="s">
        <v>20</v>
      </c>
      <c r="B26" s="231">
        <v>-742</v>
      </c>
      <c r="C26" s="231">
        <v>128</v>
      </c>
      <c r="D26" s="231">
        <v>-870</v>
      </c>
      <c r="E26" s="233" t="s">
        <v>154</v>
      </c>
    </row>
    <row r="27" spans="1:5" ht="12.75">
      <c r="A27" s="23" t="s">
        <v>21</v>
      </c>
      <c r="B27" s="227">
        <v>-742</v>
      </c>
      <c r="C27" s="227">
        <v>128</v>
      </c>
      <c r="D27" s="227">
        <v>-870</v>
      </c>
      <c r="E27" s="119" t="s">
        <v>154</v>
      </c>
    </row>
    <row r="28" spans="1:5" ht="12.75" hidden="1">
      <c r="A28" s="23" t="s">
        <v>22</v>
      </c>
      <c r="B28" s="227"/>
      <c r="C28" s="227"/>
      <c r="D28" s="227"/>
      <c r="E28" s="119"/>
    </row>
    <row r="29" spans="1:5" ht="12.75" hidden="1">
      <c r="A29" s="23" t="s">
        <v>23</v>
      </c>
      <c r="B29" s="227"/>
      <c r="C29" s="227"/>
      <c r="D29" s="227"/>
      <c r="E29" s="119"/>
    </row>
    <row r="30" spans="1:5" ht="12.75">
      <c r="A30" s="193" t="s">
        <v>24</v>
      </c>
      <c r="B30" s="194">
        <v>81313</v>
      </c>
      <c r="C30" s="194">
        <v>222111</v>
      </c>
      <c r="D30" s="194">
        <v>-140798</v>
      </c>
      <c r="E30" s="195">
        <v>-0.6339082710896804</v>
      </c>
    </row>
    <row r="31" spans="1:5" ht="12.75">
      <c r="A31" s="23" t="s">
        <v>25</v>
      </c>
      <c r="B31" s="103">
        <v>-17738</v>
      </c>
      <c r="C31" s="103">
        <v>-60125</v>
      </c>
      <c r="D31" s="103">
        <v>42387</v>
      </c>
      <c r="E31" s="104">
        <v>-0.704981288981289</v>
      </c>
    </row>
    <row r="32" spans="1:5" ht="12.75">
      <c r="A32" s="193" t="s">
        <v>72</v>
      </c>
      <c r="B32" s="194">
        <v>63575</v>
      </c>
      <c r="C32" s="194">
        <v>161986</v>
      </c>
      <c r="D32" s="194">
        <v>-98411</v>
      </c>
      <c r="E32" s="195">
        <v>-0.607527811045399</v>
      </c>
    </row>
    <row r="33" spans="1:5" ht="8.25" customHeight="1">
      <c r="A33" s="23"/>
      <c r="B33" s="24"/>
      <c r="C33" s="25"/>
      <c r="D33" s="25"/>
      <c r="E33" s="63"/>
    </row>
    <row r="34" spans="1:5" ht="12.75">
      <c r="A34" s="193" t="s">
        <v>26</v>
      </c>
      <c r="B34" s="194">
        <v>63575</v>
      </c>
      <c r="C34" s="194">
        <v>161986</v>
      </c>
      <c r="D34" s="194">
        <v>-98411</v>
      </c>
      <c r="E34" s="195">
        <v>-0.607527811045399</v>
      </c>
    </row>
    <row r="35" spans="1:5" ht="12.75">
      <c r="A35" s="27" t="s">
        <v>103</v>
      </c>
      <c r="B35" s="105">
        <v>62421</v>
      </c>
      <c r="C35" s="105">
        <v>160123</v>
      </c>
      <c r="D35" s="105">
        <v>-97702</v>
      </c>
      <c r="E35" s="106">
        <v>-0.6101684330171181</v>
      </c>
    </row>
    <row r="36" spans="1:5" ht="12.75">
      <c r="A36" s="26" t="s">
        <v>27</v>
      </c>
      <c r="B36" s="103">
        <v>1154</v>
      </c>
      <c r="C36" s="103">
        <v>1863</v>
      </c>
      <c r="D36" s="103">
        <v>-709</v>
      </c>
      <c r="E36" s="104">
        <v>-0.38056897477187335</v>
      </c>
    </row>
    <row r="37" spans="1:5" ht="17.25" customHeight="1">
      <c r="A37" s="123" t="s">
        <v>73</v>
      </c>
      <c r="B37" s="124">
        <v>7.610688589073744</v>
      </c>
      <c r="C37" s="124">
        <v>19.523017717567086</v>
      </c>
      <c r="D37" s="124">
        <v>-11.912329128493342</v>
      </c>
      <c r="E37" s="125">
        <v>-0.6101684330171181</v>
      </c>
    </row>
    <row r="38" spans="1:5" s="16" customFormat="1" ht="12.75" hidden="1">
      <c r="A38" s="74"/>
      <c r="B38" s="75"/>
      <c r="C38" s="75"/>
      <c r="D38" s="76"/>
      <c r="E38" s="73"/>
    </row>
    <row r="39" ht="9.75" customHeight="1"/>
    <row r="40" spans="1:5" ht="12.75">
      <c r="A40" s="23" t="s">
        <v>104</v>
      </c>
      <c r="B40" s="199">
        <v>7.6106885900016765</v>
      </c>
      <c r="C40" s="199">
        <v>19.52301771994743</v>
      </c>
      <c r="E40" s="16"/>
    </row>
    <row r="41" spans="1:5" ht="12.75" hidden="1">
      <c r="A41" s="23" t="s">
        <v>105</v>
      </c>
      <c r="B41" s="199">
        <v>0</v>
      </c>
      <c r="C41" s="199">
        <v>0</v>
      </c>
      <c r="E41" s="16"/>
    </row>
    <row r="42" spans="1:5" ht="15" customHeight="1">
      <c r="A42" s="23" t="s">
        <v>106</v>
      </c>
      <c r="B42" s="199">
        <v>7.6106885900016765</v>
      </c>
      <c r="C42" s="199">
        <v>19.52301771994743</v>
      </c>
      <c r="D42" s="100"/>
      <c r="E42" s="100"/>
    </row>
    <row r="43" spans="1:5" ht="14.25" customHeight="1">
      <c r="A43" s="26" t="s">
        <v>107</v>
      </c>
      <c r="B43" s="200">
        <v>8201754580</v>
      </c>
      <c r="C43" s="200">
        <v>8201754580</v>
      </c>
      <c r="E4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I12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2.8515625" style="9" customWidth="1"/>
    <col min="2" max="2" width="39.140625" style="9" customWidth="1"/>
    <col min="3" max="8" width="13.421875" style="15" customWidth="1"/>
    <col min="9" max="16384" width="11.421875" style="9" customWidth="1"/>
  </cols>
  <sheetData>
    <row r="2" spans="2:8" ht="19.5" customHeight="1">
      <c r="B2" s="126" t="s">
        <v>102</v>
      </c>
      <c r="C2" s="252" t="str">
        <f>+'Income Statement'!B2</f>
        <v>1Q 2020</v>
      </c>
      <c r="D2" s="253"/>
      <c r="E2" s="254"/>
      <c r="F2" s="253" t="str">
        <f>+'Income Statement'!C2</f>
        <v>1Q 2019</v>
      </c>
      <c r="G2" s="253"/>
      <c r="H2" s="253"/>
    </row>
    <row r="3" spans="2:8" ht="26.25" customHeight="1">
      <c r="B3" s="127" t="s">
        <v>71</v>
      </c>
      <c r="C3" s="128" t="s">
        <v>28</v>
      </c>
      <c r="D3" s="129" t="s">
        <v>62</v>
      </c>
      <c r="E3" s="130" t="s">
        <v>29</v>
      </c>
      <c r="F3" s="129" t="s">
        <v>28</v>
      </c>
      <c r="G3" s="129" t="s">
        <v>62</v>
      </c>
      <c r="H3" s="127" t="s">
        <v>29</v>
      </c>
    </row>
    <row r="4" spans="2:8" ht="13.5" thickBot="1">
      <c r="B4" s="30" t="s">
        <v>120</v>
      </c>
      <c r="C4" s="31">
        <v>370489</v>
      </c>
      <c r="D4" s="31">
        <v>-310492</v>
      </c>
      <c r="E4" s="31">
        <v>59997</v>
      </c>
      <c r="F4" s="31">
        <v>523274</v>
      </c>
      <c r="G4" s="31">
        <v>-337686</v>
      </c>
      <c r="H4" s="31">
        <v>185588</v>
      </c>
    </row>
    <row r="5" spans="2:8" ht="13.5" thickBot="1">
      <c r="B5" s="30" t="s">
        <v>89</v>
      </c>
      <c r="C5" s="31">
        <v>37748</v>
      </c>
      <c r="D5" s="31">
        <v>-16497</v>
      </c>
      <c r="E5" s="31">
        <v>21251</v>
      </c>
      <c r="F5" s="31">
        <v>36145</v>
      </c>
      <c r="G5" s="31">
        <v>-8425</v>
      </c>
      <c r="H5" s="31">
        <v>27720</v>
      </c>
    </row>
    <row r="6" spans="2:8" ht="13.5" thickBot="1">
      <c r="B6" s="30" t="s">
        <v>129</v>
      </c>
      <c r="C6" s="33">
        <v>0</v>
      </c>
      <c r="D6" s="33">
        <v>0</v>
      </c>
      <c r="E6" s="31">
        <v>0</v>
      </c>
      <c r="F6" s="33">
        <v>67498</v>
      </c>
      <c r="G6" s="33">
        <v>-48625</v>
      </c>
      <c r="H6" s="33">
        <v>18873</v>
      </c>
    </row>
    <row r="7" spans="2:8" ht="13.5" hidden="1" thickBot="1">
      <c r="B7" s="30" t="s">
        <v>110</v>
      </c>
      <c r="C7" s="33"/>
      <c r="D7" s="33"/>
      <c r="E7" s="31"/>
      <c r="F7" s="33"/>
      <c r="G7" s="33"/>
      <c r="H7" s="33"/>
    </row>
    <row r="8" spans="2:8" ht="13.5" thickBot="1">
      <c r="B8" s="32" t="s">
        <v>90</v>
      </c>
      <c r="C8" s="31">
        <v>-34938</v>
      </c>
      <c r="D8" s="31">
        <v>34938</v>
      </c>
      <c r="E8" s="31">
        <v>0</v>
      </c>
      <c r="F8" s="31">
        <v>-103765</v>
      </c>
      <c r="G8" s="31">
        <v>103928</v>
      </c>
      <c r="H8" s="31">
        <v>163</v>
      </c>
    </row>
    <row r="9" spans="2:8" ht="3.75" customHeight="1" thickBot="1">
      <c r="B9" s="34"/>
      <c r="C9" s="35"/>
      <c r="D9" s="35"/>
      <c r="E9" s="35"/>
      <c r="F9" s="35"/>
      <c r="G9" s="35"/>
      <c r="H9" s="35"/>
    </row>
    <row r="10" spans="2:9" ht="17.25" customHeight="1">
      <c r="B10" s="131" t="s">
        <v>119</v>
      </c>
      <c r="C10" s="132">
        <v>373299</v>
      </c>
      <c r="D10" s="133">
        <v>-292051</v>
      </c>
      <c r="E10" s="134">
        <v>81248</v>
      </c>
      <c r="F10" s="135">
        <v>523152</v>
      </c>
      <c r="G10" s="136">
        <v>-290808</v>
      </c>
      <c r="H10" s="135">
        <v>232344</v>
      </c>
      <c r="I10" s="3"/>
    </row>
    <row r="11" ht="3" customHeight="1"/>
    <row r="12" spans="2:9" ht="12.75">
      <c r="B12" s="3" t="s">
        <v>130</v>
      </c>
      <c r="C12" s="14"/>
      <c r="D12" s="14"/>
      <c r="E12" s="14"/>
      <c r="F12" s="14"/>
      <c r="G12" s="14"/>
      <c r="H12" s="14"/>
      <c r="I12" s="3"/>
    </row>
  </sheetData>
  <sheetProtection/>
  <mergeCells count="2">
    <mergeCell ref="C2:E2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C11"/>
  <sheetViews>
    <sheetView showGridLines="0" zoomScalePageLayoutView="0" workbookViewId="0" topLeftCell="A1">
      <selection activeCell="B6" sqref="B6"/>
    </sheetView>
  </sheetViews>
  <sheetFormatPr defaultColWidth="11.421875" defaultRowHeight="15"/>
  <cols>
    <col min="1" max="1" width="36.00390625" style="1" customWidth="1"/>
    <col min="2" max="3" width="17.8515625" style="1" customWidth="1"/>
    <col min="4" max="30" width="11.421875" style="16" customWidth="1"/>
    <col min="31" max="16384" width="11.421875" style="1" customWidth="1"/>
  </cols>
  <sheetData>
    <row r="1" spans="1:3" s="16" customFormat="1" ht="12.75">
      <c r="A1" s="17"/>
      <c r="B1" s="17"/>
      <c r="C1" s="17"/>
    </row>
    <row r="2" spans="1:3" ht="19.5" customHeight="1">
      <c r="A2" s="255" t="s">
        <v>69</v>
      </c>
      <c r="B2" s="256" t="s">
        <v>99</v>
      </c>
      <c r="C2" s="257"/>
    </row>
    <row r="3" spans="1:3" ht="19.5" customHeight="1">
      <c r="A3" s="255"/>
      <c r="B3" s="256"/>
      <c r="C3" s="257"/>
    </row>
    <row r="4" spans="1:3" ht="23.25" customHeight="1">
      <c r="A4" s="255"/>
      <c r="B4" s="137" t="str">
        <f>+'Income Statement'!$B$2</f>
        <v>1Q 2020</v>
      </c>
      <c r="C4" s="138" t="str">
        <f>+'Income Statement'!$C$2</f>
        <v>1Q 2019</v>
      </c>
    </row>
    <row r="5" spans="1:3" s="16" customFormat="1" ht="5.25" customHeight="1">
      <c r="A5" s="4"/>
      <c r="B5" s="38"/>
      <c r="C5" s="38"/>
    </row>
    <row r="6" spans="1:3" s="16" customFormat="1" ht="15" customHeight="1" thickBot="1">
      <c r="A6" s="28" t="s">
        <v>63</v>
      </c>
      <c r="B6" s="36">
        <v>200907</v>
      </c>
      <c r="C6" s="36">
        <v>227353.09577624698</v>
      </c>
    </row>
    <row r="7" spans="1:3" s="16" customFormat="1" ht="15" customHeight="1" thickBot="1">
      <c r="A7" s="28" t="s">
        <v>64</v>
      </c>
      <c r="B7" s="36">
        <v>158634</v>
      </c>
      <c r="C7" s="36">
        <v>115133.54596861648</v>
      </c>
    </row>
    <row r="8" spans="1:3" s="16" customFormat="1" ht="15" customHeight="1" thickBot="1">
      <c r="A8" s="28" t="s">
        <v>61</v>
      </c>
      <c r="B8" s="36">
        <v>1550.7118048895513</v>
      </c>
      <c r="C8" s="36">
        <v>2325.35825513651</v>
      </c>
    </row>
    <row r="9" spans="1:3" s="16" customFormat="1" ht="15" customHeight="1" hidden="1" thickBot="1">
      <c r="A9" s="28" t="s">
        <v>59</v>
      </c>
      <c r="B9" s="36"/>
      <c r="C9" s="36"/>
    </row>
    <row r="10" spans="1:3" s="16" customFormat="1" ht="6" customHeight="1" thickBot="1">
      <c r="A10" s="29"/>
      <c r="B10" s="37"/>
      <c r="C10" s="37"/>
    </row>
    <row r="11" spans="1:3" s="18" customFormat="1" ht="16.5" customHeight="1" thickBot="1">
      <c r="A11" s="196" t="s">
        <v>60</v>
      </c>
      <c r="B11" s="197">
        <v>361093</v>
      </c>
      <c r="C11" s="198">
        <v>344812</v>
      </c>
    </row>
    <row r="12" s="16" customFormat="1" ht="12.75"/>
    <row r="13" s="16" customFormat="1" ht="12.75"/>
    <row r="14" s="16" customFormat="1" ht="12.75"/>
    <row r="15" s="16" customFormat="1" ht="12.75"/>
    <row r="16" s="16" customFormat="1" ht="12.75"/>
    <row r="17" s="16" customFormat="1" ht="12.75"/>
    <row r="18" s="16" customFormat="1" ht="12.75"/>
    <row r="19" s="16" customFormat="1" ht="12.75"/>
    <row r="20" s="16" customFormat="1" ht="12.75"/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</sheetData>
  <sheetProtection/>
  <mergeCells count="2">
    <mergeCell ref="A2:A4"/>
    <mergeCell ref="B2:C3"/>
  </mergeCells>
  <printOptions/>
  <pageMargins left="0.7" right="0.7" top="0.75" bottom="0.75" header="0.3" footer="0.3"/>
  <pageSetup horizontalDpi="600" verticalDpi="600" orientation="portrait" paperSize="9" r:id="rId1"/>
  <ignoredErrors>
    <ignoredError sqref="C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E37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53.00390625" style="1" customWidth="1"/>
    <col min="2" max="3" width="13.7109375" style="1" customWidth="1"/>
    <col min="4" max="4" width="15.57421875" style="1" customWidth="1"/>
    <col min="5" max="5" width="12.00390625" style="1" customWidth="1"/>
    <col min="6" max="16384" width="11.421875" style="1" customWidth="1"/>
  </cols>
  <sheetData>
    <row r="2" spans="1:5" ht="35.25" customHeight="1">
      <c r="A2" s="120" t="s">
        <v>93</v>
      </c>
      <c r="B2" s="121" t="str">
        <f>+'Income Statement'!B2</f>
        <v>1Q 2020</v>
      </c>
      <c r="C2" s="121" t="str">
        <f>+'Income Statement'!C2</f>
        <v>1Q 2019</v>
      </c>
      <c r="D2" s="122" t="s">
        <v>54</v>
      </c>
      <c r="E2" s="122" t="s">
        <v>0</v>
      </c>
    </row>
    <row r="3" spans="1:5" s="16" customFormat="1" ht="5.25" customHeight="1">
      <c r="A3" s="19"/>
      <c r="B3" s="19"/>
      <c r="C3" s="19"/>
      <c r="D3" s="19"/>
      <c r="E3" s="19"/>
    </row>
    <row r="4" spans="1:5" ht="12.75" hidden="1">
      <c r="A4" s="20" t="s">
        <v>1</v>
      </c>
      <c r="B4" s="21">
        <v>2846925</v>
      </c>
      <c r="C4" s="22">
        <v>2446534</v>
      </c>
      <c r="D4" s="22">
        <f>+B4-C4</f>
        <v>400391</v>
      </c>
      <c r="E4" s="62">
        <f>+B4/C4-1</f>
        <v>0.16365642169698025</v>
      </c>
    </row>
    <row r="5" spans="1:5" ht="12.75" hidden="1">
      <c r="A5" s="23" t="s">
        <v>2</v>
      </c>
      <c r="B5" s="24">
        <v>2778444</v>
      </c>
      <c r="C5" s="25">
        <v>2364211</v>
      </c>
      <c r="D5" s="25">
        <f>+B5-C5</f>
        <v>414233</v>
      </c>
      <c r="E5" s="63">
        <f aca="true" t="shared" si="0" ref="E5:E19">+B5/C5-1</f>
        <v>0.17520982687247466</v>
      </c>
    </row>
    <row r="6" spans="1:5" ht="12.75" hidden="1">
      <c r="A6" s="23" t="s">
        <v>3</v>
      </c>
      <c r="B6" s="24">
        <v>68481</v>
      </c>
      <c r="C6" s="25">
        <v>82323</v>
      </c>
      <c r="D6" s="25">
        <f>+B6-C6</f>
        <v>-13842</v>
      </c>
      <c r="E6" s="63">
        <f t="shared" si="0"/>
        <v>-0.16814256040231768</v>
      </c>
    </row>
    <row r="7" spans="1:5" ht="12.75" hidden="1">
      <c r="A7" s="20" t="s">
        <v>4</v>
      </c>
      <c r="B7" s="21">
        <v>-1362638</v>
      </c>
      <c r="C7" s="22">
        <v>-1119457</v>
      </c>
      <c r="D7" s="22">
        <f>+B7-C7</f>
        <v>-243181</v>
      </c>
      <c r="E7" s="62">
        <f t="shared" si="0"/>
        <v>0.2172312112032888</v>
      </c>
    </row>
    <row r="8" spans="1:5" ht="12.75" hidden="1">
      <c r="A8" s="23" t="s">
        <v>5</v>
      </c>
      <c r="B8" s="24">
        <v>-502374</v>
      </c>
      <c r="C8" s="25">
        <v>-396791</v>
      </c>
      <c r="D8" s="25">
        <f aca="true" t="shared" si="1" ref="D8:D17">+B8-C8</f>
        <v>-105583</v>
      </c>
      <c r="E8" s="63">
        <f t="shared" si="0"/>
        <v>0.26609222487405204</v>
      </c>
    </row>
    <row r="9" spans="1:5" ht="12.75" hidden="1">
      <c r="A9" s="23" t="s">
        <v>6</v>
      </c>
      <c r="B9" s="24">
        <v>-468049</v>
      </c>
      <c r="C9" s="25">
        <v>-406234</v>
      </c>
      <c r="D9" s="25">
        <f t="shared" si="1"/>
        <v>-61815</v>
      </c>
      <c r="E9" s="63">
        <f t="shared" si="0"/>
        <v>0.15216599299910882</v>
      </c>
    </row>
    <row r="10" spans="1:5" ht="12.75" hidden="1">
      <c r="A10" s="23" t="s">
        <v>7</v>
      </c>
      <c r="B10" s="24">
        <v>-283893</v>
      </c>
      <c r="C10" s="25">
        <v>-246384</v>
      </c>
      <c r="D10" s="25">
        <f t="shared" si="1"/>
        <v>-37509</v>
      </c>
      <c r="E10" s="63">
        <f t="shared" si="0"/>
        <v>0.15223796999805184</v>
      </c>
    </row>
    <row r="11" spans="1:5" ht="12.75" hidden="1">
      <c r="A11" s="23" t="s">
        <v>65</v>
      </c>
      <c r="B11" s="24">
        <v>-108322</v>
      </c>
      <c r="C11" s="25">
        <v>-70048</v>
      </c>
      <c r="D11" s="25">
        <f t="shared" si="1"/>
        <v>-38274</v>
      </c>
      <c r="E11" s="63">
        <f t="shared" si="0"/>
        <v>0.5463967565098218</v>
      </c>
    </row>
    <row r="12" spans="1:5" ht="12.75" hidden="1">
      <c r="A12" s="20" t="s">
        <v>8</v>
      </c>
      <c r="B12" s="21">
        <v>1484287</v>
      </c>
      <c r="C12" s="22">
        <v>1327077</v>
      </c>
      <c r="D12" s="22">
        <f>+B12-C12</f>
        <v>157210</v>
      </c>
      <c r="E12" s="62">
        <f t="shared" si="0"/>
        <v>0.11846335969955013</v>
      </c>
    </row>
    <row r="13" spans="1:5" ht="12.75" hidden="1">
      <c r="A13" s="23" t="s">
        <v>9</v>
      </c>
      <c r="B13" s="24">
        <v>27189</v>
      </c>
      <c r="C13" s="25">
        <v>29170</v>
      </c>
      <c r="D13" s="25">
        <f t="shared" si="1"/>
        <v>-1981</v>
      </c>
      <c r="E13" s="63">
        <f t="shared" si="0"/>
        <v>-0.06791223860130269</v>
      </c>
    </row>
    <row r="14" spans="1:5" ht="12.75" hidden="1">
      <c r="A14" s="23" t="s">
        <v>10</v>
      </c>
      <c r="B14" s="24">
        <v>-156198</v>
      </c>
      <c r="C14" s="25">
        <v>-134905</v>
      </c>
      <c r="D14" s="25">
        <f t="shared" si="1"/>
        <v>-21293</v>
      </c>
      <c r="E14" s="63">
        <f t="shared" si="0"/>
        <v>0.15783699640487758</v>
      </c>
    </row>
    <row r="15" spans="1:5" ht="12.75" hidden="1">
      <c r="A15" s="23" t="s">
        <v>11</v>
      </c>
      <c r="B15" s="24">
        <v>-163617</v>
      </c>
      <c r="C15" s="25">
        <v>-126361</v>
      </c>
      <c r="D15" s="25">
        <f t="shared" si="1"/>
        <v>-37256</v>
      </c>
      <c r="E15" s="63">
        <f t="shared" si="0"/>
        <v>0.29483780596861364</v>
      </c>
    </row>
    <row r="16" spans="1:5" ht="12.75" hidden="1">
      <c r="A16" s="20" t="s">
        <v>12</v>
      </c>
      <c r="B16" s="21">
        <v>1191661</v>
      </c>
      <c r="C16" s="22">
        <v>1094981</v>
      </c>
      <c r="D16" s="22">
        <f>+B16-C16</f>
        <v>96680</v>
      </c>
      <c r="E16" s="62">
        <f t="shared" si="0"/>
        <v>0.0882937694809316</v>
      </c>
    </row>
    <row r="17" spans="1:5" ht="12.75" hidden="1">
      <c r="A17" s="23" t="s">
        <v>13</v>
      </c>
      <c r="B17" s="24">
        <v>-233242</v>
      </c>
      <c r="C17" s="25">
        <v>-205141</v>
      </c>
      <c r="D17" s="25">
        <f t="shared" si="1"/>
        <v>-28101</v>
      </c>
      <c r="E17" s="63">
        <f t="shared" si="0"/>
        <v>0.13698383063356423</v>
      </c>
    </row>
    <row r="18" spans="1:5" ht="12.75" hidden="1">
      <c r="A18" s="23" t="s">
        <v>14</v>
      </c>
      <c r="B18" s="24">
        <v>4981</v>
      </c>
      <c r="C18" s="25">
        <v>-14519</v>
      </c>
      <c r="D18" s="25">
        <f>+B18-C18</f>
        <v>19500</v>
      </c>
      <c r="E18" s="63">
        <f>-(+B18/C18-1)</f>
        <v>1.3430677043873545</v>
      </c>
    </row>
    <row r="19" spans="1:5" ht="12.75" hidden="1">
      <c r="A19" s="20" t="s">
        <v>15</v>
      </c>
      <c r="B19" s="21">
        <v>963400</v>
      </c>
      <c r="C19" s="22">
        <v>875321</v>
      </c>
      <c r="D19" s="22">
        <f>+B19-C19</f>
        <v>88079</v>
      </c>
      <c r="E19" s="62">
        <f t="shared" si="0"/>
        <v>0.10062479935932078</v>
      </c>
    </row>
    <row r="20" spans="1:5" ht="12.75">
      <c r="A20" s="193" t="s">
        <v>101</v>
      </c>
      <c r="B20" s="231">
        <v>807</v>
      </c>
      <c r="C20" s="231">
        <v>-10361</v>
      </c>
      <c r="D20" s="231">
        <v>11168</v>
      </c>
      <c r="E20" s="232">
        <v>-1.0778882347263778</v>
      </c>
    </row>
    <row r="21" spans="1:5" ht="12.75">
      <c r="A21" s="23" t="s">
        <v>16</v>
      </c>
      <c r="B21" s="227">
        <v>1795</v>
      </c>
      <c r="C21" s="227">
        <v>1363</v>
      </c>
      <c r="D21" s="227">
        <v>432</v>
      </c>
      <c r="E21" s="119">
        <v>0.31694790902421127</v>
      </c>
    </row>
    <row r="22" spans="1:5" ht="12.75">
      <c r="A22" s="26" t="s">
        <v>17</v>
      </c>
      <c r="B22" s="227">
        <v>-15206</v>
      </c>
      <c r="C22" s="227">
        <v>-12225</v>
      </c>
      <c r="D22" s="227">
        <v>-2981</v>
      </c>
      <c r="E22" s="119">
        <v>0.24384458077709611</v>
      </c>
    </row>
    <row r="23" spans="1:5" ht="12.75">
      <c r="A23" s="26" t="s">
        <v>18</v>
      </c>
      <c r="B23" s="227">
        <v>-500</v>
      </c>
      <c r="C23" s="227">
        <v>-900</v>
      </c>
      <c r="D23" s="227">
        <v>400</v>
      </c>
      <c r="E23" s="119">
        <v>-0.4444444444444444</v>
      </c>
    </row>
    <row r="24" spans="1:5" ht="12.75">
      <c r="A24" s="26" t="s">
        <v>19</v>
      </c>
      <c r="B24" s="227">
        <v>14718</v>
      </c>
      <c r="C24" s="227">
        <v>1401</v>
      </c>
      <c r="D24" s="227">
        <v>13317</v>
      </c>
      <c r="E24" s="119" t="s">
        <v>154</v>
      </c>
    </row>
    <row r="25" spans="1:5" ht="12.75">
      <c r="A25" s="193" t="s">
        <v>20</v>
      </c>
      <c r="B25" s="231">
        <v>-742</v>
      </c>
      <c r="C25" s="231">
        <v>128</v>
      </c>
      <c r="D25" s="231">
        <v>-870</v>
      </c>
      <c r="E25" s="233" t="s">
        <v>154</v>
      </c>
    </row>
    <row r="26" spans="1:5" ht="12.75">
      <c r="A26" s="23" t="s">
        <v>21</v>
      </c>
      <c r="B26" s="227">
        <v>-742</v>
      </c>
      <c r="C26" s="227">
        <v>128</v>
      </c>
      <c r="D26" s="227">
        <v>-870</v>
      </c>
      <c r="E26" s="119" t="s">
        <v>154</v>
      </c>
    </row>
    <row r="27" spans="1:5" ht="12.75" hidden="1">
      <c r="A27" s="23" t="s">
        <v>22</v>
      </c>
      <c r="B27" s="227"/>
      <c r="C27" s="227"/>
      <c r="D27" s="227"/>
      <c r="E27" s="119"/>
    </row>
    <row r="28" spans="1:5" ht="12.75" hidden="1">
      <c r="A28" s="23" t="s">
        <v>23</v>
      </c>
      <c r="B28" s="227"/>
      <c r="C28" s="227"/>
      <c r="D28" s="227"/>
      <c r="E28" s="119"/>
    </row>
    <row r="29" spans="1:5" ht="12.75">
      <c r="A29" s="193" t="s">
        <v>24</v>
      </c>
      <c r="B29" s="234">
        <v>81313</v>
      </c>
      <c r="C29" s="235">
        <v>222111</v>
      </c>
      <c r="D29" s="235">
        <v>-140798</v>
      </c>
      <c r="E29" s="236">
        <v>-0.6339082710896804</v>
      </c>
    </row>
    <row r="30" spans="1:5" ht="12.75">
      <c r="A30" s="23" t="s">
        <v>25</v>
      </c>
      <c r="B30" s="80">
        <v>-17738</v>
      </c>
      <c r="C30" s="81">
        <v>-60125</v>
      </c>
      <c r="D30" s="81">
        <v>42387</v>
      </c>
      <c r="E30" s="119">
        <v>-0.704981288981289</v>
      </c>
    </row>
    <row r="31" spans="1:5" ht="12.75">
      <c r="A31" s="193" t="s">
        <v>26</v>
      </c>
      <c r="B31" s="234">
        <v>63575</v>
      </c>
      <c r="C31" s="235">
        <v>161986</v>
      </c>
      <c r="D31" s="235">
        <v>-98411</v>
      </c>
      <c r="E31" s="236">
        <v>-0.607527811045399</v>
      </c>
    </row>
    <row r="32" spans="1:5" ht="12.75" hidden="1">
      <c r="A32" s="23" t="s">
        <v>70</v>
      </c>
      <c r="B32" s="80"/>
      <c r="C32" s="81"/>
      <c r="D32" s="237"/>
      <c r="E32" s="82"/>
    </row>
    <row r="33" spans="1:5" ht="12.75" hidden="1">
      <c r="A33" s="123" t="s">
        <v>26</v>
      </c>
      <c r="B33" s="238"/>
      <c r="C33" s="238"/>
      <c r="D33" s="239"/>
      <c r="E33" s="240"/>
    </row>
    <row r="34" spans="1:5" ht="6.75" customHeight="1">
      <c r="A34" s="23"/>
      <c r="B34" s="80"/>
      <c r="C34" s="81"/>
      <c r="D34" s="237"/>
      <c r="E34" s="82"/>
    </row>
    <row r="35" spans="1:5" ht="12.75">
      <c r="A35" s="123" t="s">
        <v>26</v>
      </c>
      <c r="B35" s="238">
        <v>63575</v>
      </c>
      <c r="C35" s="238">
        <v>161986</v>
      </c>
      <c r="D35" s="239">
        <v>-98411</v>
      </c>
      <c r="E35" s="240">
        <v>-0.607527811045399</v>
      </c>
    </row>
    <row r="36" spans="1:5" ht="12.75">
      <c r="A36" s="27" t="s">
        <v>103</v>
      </c>
      <c r="B36" s="77">
        <v>62421</v>
      </c>
      <c r="C36" s="78">
        <v>160123</v>
      </c>
      <c r="D36" s="78">
        <v>-97702</v>
      </c>
      <c r="E36" s="79">
        <v>-0.6101684330171181</v>
      </c>
    </row>
    <row r="37" spans="1:5" ht="12.75">
      <c r="A37" s="26" t="s">
        <v>27</v>
      </c>
      <c r="B37" s="80">
        <v>1154</v>
      </c>
      <c r="C37" s="81">
        <v>1863</v>
      </c>
      <c r="D37" s="81">
        <v>-709</v>
      </c>
      <c r="E37" s="82">
        <v>-0.38056897477187335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F20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5.421875" style="3" customWidth="1"/>
    <col min="2" max="2" width="38.57421875" style="3" bestFit="1" customWidth="1"/>
    <col min="3" max="4" width="12.7109375" style="3" customWidth="1"/>
    <col min="5" max="5" width="14.140625" style="3" customWidth="1"/>
    <col min="6" max="6" width="12.7109375" style="3" customWidth="1"/>
    <col min="7" max="16384" width="11.421875" style="3" customWidth="1"/>
  </cols>
  <sheetData>
    <row r="1" ht="24" customHeight="1"/>
    <row r="2" spans="2:6" ht="30.75" customHeight="1">
      <c r="B2" s="139" t="s">
        <v>94</v>
      </c>
      <c r="C2" s="140" t="s">
        <v>150</v>
      </c>
      <c r="D2" s="140" t="s">
        <v>128</v>
      </c>
      <c r="E2" s="142" t="s">
        <v>54</v>
      </c>
      <c r="F2" s="143" t="s">
        <v>0</v>
      </c>
    </row>
    <row r="3" spans="2:6" ht="4.5" customHeight="1">
      <c r="B3" s="39"/>
      <c r="C3" s="39"/>
      <c r="D3" s="39"/>
      <c r="E3" s="39"/>
      <c r="F3" s="39"/>
    </row>
    <row r="4" spans="2:6" ht="13.5" thickBot="1">
      <c r="B4" s="42" t="s">
        <v>52</v>
      </c>
      <c r="C4" s="69">
        <v>574810</v>
      </c>
      <c r="D4" s="69">
        <v>591085</v>
      </c>
      <c r="E4" s="43">
        <v>-16275</v>
      </c>
      <c r="F4" s="101">
        <v>-0.0275</v>
      </c>
    </row>
    <row r="5" spans="2:6" ht="13.5" thickBot="1">
      <c r="B5" s="44" t="s">
        <v>53</v>
      </c>
      <c r="C5" s="70">
        <v>3089626</v>
      </c>
      <c r="D5" s="70">
        <v>2996114</v>
      </c>
      <c r="E5" s="45">
        <v>93512</v>
      </c>
      <c r="F5" s="101">
        <v>0.0312</v>
      </c>
    </row>
    <row r="6" spans="2:6" ht="13.5" hidden="1" thickBot="1">
      <c r="B6" s="44" t="s">
        <v>68</v>
      </c>
      <c r="C6" s="70"/>
      <c r="D6" s="70"/>
      <c r="E6" s="45"/>
      <c r="F6" s="102"/>
    </row>
    <row r="7" spans="2:6" ht="5.25" customHeight="1">
      <c r="B7" s="2"/>
      <c r="C7" s="40"/>
      <c r="D7" s="40"/>
      <c r="E7" s="40"/>
      <c r="F7" s="68"/>
    </row>
    <row r="8" spans="2:6" ht="12.75">
      <c r="B8" s="144" t="s">
        <v>32</v>
      </c>
      <c r="C8" s="144">
        <v>3664436</v>
      </c>
      <c r="D8" s="144">
        <v>3587199</v>
      </c>
      <c r="E8" s="145">
        <v>77237</v>
      </c>
      <c r="F8" s="146">
        <v>0.021531283879149165</v>
      </c>
    </row>
    <row r="9" spans="2:6" ht="12.75">
      <c r="B9" s="5"/>
      <c r="C9" s="10"/>
      <c r="D9" s="10"/>
      <c r="E9" s="10"/>
      <c r="F9" s="10"/>
    </row>
    <row r="10" spans="2:6" ht="12.75">
      <c r="B10" s="6"/>
      <c r="C10" s="11"/>
      <c r="D10" s="11"/>
      <c r="E10" s="12"/>
      <c r="F10" s="13"/>
    </row>
    <row r="11" spans="2:6" ht="32.25" customHeight="1">
      <c r="B11" s="139" t="s">
        <v>97</v>
      </c>
      <c r="C11" s="142" t="str">
        <f>+C2</f>
        <v>Mar-20</v>
      </c>
      <c r="D11" s="141" t="str">
        <f>+D2</f>
        <v>Dec-19</v>
      </c>
      <c r="E11" s="142" t="s">
        <v>54</v>
      </c>
      <c r="F11" s="143" t="s">
        <v>0</v>
      </c>
    </row>
    <row r="12" spans="2:6" ht="4.5" customHeight="1">
      <c r="B12" s="41"/>
      <c r="C12" s="41"/>
      <c r="D12" s="41"/>
      <c r="E12" s="41"/>
      <c r="F12" s="41"/>
    </row>
    <row r="13" spans="2:6" ht="13.5" thickBot="1">
      <c r="B13" s="42" t="s">
        <v>55</v>
      </c>
      <c r="C13" s="43">
        <v>530235</v>
      </c>
      <c r="D13" s="43">
        <v>488184</v>
      </c>
      <c r="E13" s="43">
        <v>42051</v>
      </c>
      <c r="F13" s="64">
        <v>0.0861</v>
      </c>
    </row>
    <row r="14" spans="2:6" ht="13.5" thickBot="1">
      <c r="B14" s="44" t="s">
        <v>56</v>
      </c>
      <c r="C14" s="45">
        <v>1211283</v>
      </c>
      <c r="D14" s="45">
        <v>1125161</v>
      </c>
      <c r="E14" s="45">
        <v>86122</v>
      </c>
      <c r="F14" s="65">
        <v>0.0765</v>
      </c>
    </row>
    <row r="15" spans="2:6" ht="13.5" hidden="1" thickBot="1">
      <c r="B15" s="44" t="s">
        <v>68</v>
      </c>
      <c r="C15" s="45"/>
      <c r="D15" s="45"/>
      <c r="E15" s="45"/>
      <c r="F15" s="65"/>
    </row>
    <row r="16" spans="2:6" ht="13.5" thickBot="1">
      <c r="B16" s="44" t="s">
        <v>118</v>
      </c>
      <c r="C16" s="45">
        <v>1922918</v>
      </c>
      <c r="D16" s="45">
        <v>1973854</v>
      </c>
      <c r="E16" s="45">
        <v>-50936</v>
      </c>
      <c r="F16" s="65">
        <v>-0.0258</v>
      </c>
    </row>
    <row r="17" spans="2:6" ht="13.5" thickBot="1">
      <c r="B17" s="46" t="s">
        <v>109</v>
      </c>
      <c r="C17" s="47">
        <v>1911685</v>
      </c>
      <c r="D17" s="47">
        <v>1963775</v>
      </c>
      <c r="E17" s="47">
        <v>-52090</v>
      </c>
      <c r="F17" s="66">
        <v>-0.0265</v>
      </c>
    </row>
    <row r="18" spans="2:6" ht="13.5" thickBot="1">
      <c r="B18" s="46" t="s">
        <v>33</v>
      </c>
      <c r="C18" s="47">
        <v>11233</v>
      </c>
      <c r="D18" s="47">
        <v>10079</v>
      </c>
      <c r="E18" s="47">
        <v>1154</v>
      </c>
      <c r="F18" s="66">
        <v>0.1145</v>
      </c>
    </row>
    <row r="19" spans="2:6" ht="4.5" customHeight="1">
      <c r="B19" s="48"/>
      <c r="F19" s="67"/>
    </row>
    <row r="20" spans="2:6" ht="12.75">
      <c r="B20" s="123" t="s">
        <v>108</v>
      </c>
      <c r="C20" s="147">
        <v>3664436</v>
      </c>
      <c r="D20" s="148">
        <v>3587199</v>
      </c>
      <c r="E20" s="145">
        <v>77237</v>
      </c>
      <c r="F20" s="146">
        <v>0.021531283879149165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N23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5.140625" style="3" customWidth="1"/>
    <col min="2" max="2" width="13.00390625" style="3" customWidth="1"/>
    <col min="3" max="3" width="24.421875" style="3" customWidth="1"/>
    <col min="4" max="4" width="11.421875" style="3" customWidth="1"/>
    <col min="5" max="5" width="12.140625" style="3" customWidth="1"/>
    <col min="6" max="8" width="12.28125" style="3" customWidth="1"/>
    <col min="9" max="16384" width="11.421875" style="3" customWidth="1"/>
  </cols>
  <sheetData>
    <row r="1" ht="13.5" thickBot="1"/>
    <row r="2" spans="2:9" ht="24" customHeight="1" thickBot="1">
      <c r="B2" s="149" t="s">
        <v>98</v>
      </c>
      <c r="C2" s="149"/>
      <c r="D2" s="149" t="s">
        <v>34</v>
      </c>
      <c r="E2" s="150" t="s">
        <v>150</v>
      </c>
      <c r="F2" s="151" t="str">
        <f>+'Balance Sheet'!D2</f>
        <v>Dec-19</v>
      </c>
      <c r="G2" s="150" t="s">
        <v>151</v>
      </c>
      <c r="H2" s="149" t="s">
        <v>54</v>
      </c>
      <c r="I2" s="149" t="s">
        <v>0</v>
      </c>
    </row>
    <row r="3" spans="2:9" ht="4.5" customHeight="1">
      <c r="B3" s="49"/>
      <c r="C3" s="49"/>
      <c r="D3" s="49"/>
      <c r="E3" s="49"/>
      <c r="F3" s="49"/>
      <c r="G3" s="49"/>
      <c r="H3" s="49"/>
      <c r="I3" s="49"/>
    </row>
    <row r="4" spans="2:9" ht="16.5" customHeight="1">
      <c r="B4" s="187" t="s">
        <v>35</v>
      </c>
      <c r="C4" s="188" t="s">
        <v>140</v>
      </c>
      <c r="D4" s="189" t="s">
        <v>36</v>
      </c>
      <c r="E4" s="211">
        <v>1.08</v>
      </c>
      <c r="F4" s="211">
        <v>1.21</v>
      </c>
      <c r="G4" s="206">
        <v>0</v>
      </c>
      <c r="H4" s="212">
        <v>-0.1299999999999999</v>
      </c>
      <c r="I4" s="213">
        <v>-0.10743801652892548</v>
      </c>
    </row>
    <row r="5" spans="2:9" ht="16.5" customHeight="1">
      <c r="B5" s="187"/>
      <c r="C5" s="188" t="s">
        <v>141</v>
      </c>
      <c r="D5" s="189" t="s">
        <v>36</v>
      </c>
      <c r="E5" s="211">
        <v>1</v>
      </c>
      <c r="F5" s="211">
        <v>1.15</v>
      </c>
      <c r="G5" s="206">
        <v>0</v>
      </c>
      <c r="H5" s="212">
        <v>-0.1499999999999999</v>
      </c>
      <c r="I5" s="213">
        <v>-0.13043478260869557</v>
      </c>
    </row>
    <row r="6" spans="2:9" ht="16.5" customHeight="1" thickBot="1">
      <c r="B6" s="190"/>
      <c r="C6" s="191" t="s">
        <v>37</v>
      </c>
      <c r="D6" s="192" t="s">
        <v>30</v>
      </c>
      <c r="E6" s="203">
        <v>44575</v>
      </c>
      <c r="F6" s="203">
        <v>102901</v>
      </c>
      <c r="G6" s="207">
        <v>0</v>
      </c>
      <c r="H6" s="214">
        <v>-58326</v>
      </c>
      <c r="I6" s="215">
        <v>-0.5668166490121573</v>
      </c>
    </row>
    <row r="7" spans="2:9" ht="16.5" customHeight="1">
      <c r="B7" s="174" t="s">
        <v>38</v>
      </c>
      <c r="C7" s="175" t="s">
        <v>142</v>
      </c>
      <c r="D7" s="176" t="s">
        <v>36</v>
      </c>
      <c r="E7" s="204">
        <v>0.91</v>
      </c>
      <c r="F7" s="204">
        <v>0.82</v>
      </c>
      <c r="G7" s="208">
        <v>0</v>
      </c>
      <c r="H7" s="216">
        <v>0.09000000000000008</v>
      </c>
      <c r="I7" s="217">
        <v>0.10975609756097571</v>
      </c>
    </row>
    <row r="8" spans="2:9" ht="16.5" customHeight="1">
      <c r="B8" s="174"/>
      <c r="C8" s="177" t="s">
        <v>143</v>
      </c>
      <c r="D8" s="176" t="s">
        <v>39</v>
      </c>
      <c r="E8" s="205">
        <v>0.3045</v>
      </c>
      <c r="F8" s="205">
        <v>0.3026</v>
      </c>
      <c r="G8" s="208">
        <v>0</v>
      </c>
      <c r="H8" s="218">
        <v>0.0019000000000000128</v>
      </c>
      <c r="I8" s="217">
        <v>0.006278916060806328</v>
      </c>
    </row>
    <row r="9" spans="2:9" ht="16.5" customHeight="1">
      <c r="B9" s="174"/>
      <c r="C9" s="177" t="s">
        <v>144</v>
      </c>
      <c r="D9" s="176" t="s">
        <v>39</v>
      </c>
      <c r="E9" s="205">
        <v>0.6955</v>
      </c>
      <c r="F9" s="205">
        <v>0.6974</v>
      </c>
      <c r="G9" s="208">
        <v>0</v>
      </c>
      <c r="H9" s="218">
        <v>-0.0019000000000000128</v>
      </c>
      <c r="I9" s="217">
        <v>-0.0027244049326068387</v>
      </c>
    </row>
    <row r="10" spans="2:9" ht="16.5" customHeight="1" thickBot="1">
      <c r="B10" s="178"/>
      <c r="C10" s="179" t="s">
        <v>145</v>
      </c>
      <c r="D10" s="180" t="s">
        <v>36</v>
      </c>
      <c r="E10" s="201">
        <v>107.74</v>
      </c>
      <c r="F10" s="241">
        <v>0</v>
      </c>
      <c r="G10" s="201">
        <v>22.2</v>
      </c>
      <c r="H10" s="201">
        <v>85.53999999999999</v>
      </c>
      <c r="I10" s="217">
        <v>3.853153153153153</v>
      </c>
    </row>
    <row r="11" spans="2:9" ht="16.5" customHeight="1">
      <c r="B11" s="181" t="s">
        <v>40</v>
      </c>
      <c r="C11" s="182" t="s">
        <v>41</v>
      </c>
      <c r="D11" s="183" t="s">
        <v>39</v>
      </c>
      <c r="E11" s="209">
        <v>0.21764858732544154</v>
      </c>
      <c r="F11" s="242">
        <v>0</v>
      </c>
      <c r="G11" s="209">
        <v>0.4441233140655106</v>
      </c>
      <c r="H11" s="219">
        <v>-0.22647472674006905</v>
      </c>
      <c r="I11" s="220">
        <v>-0.5099365864559473</v>
      </c>
    </row>
    <row r="12" spans="2:9" ht="16.5" customHeight="1">
      <c r="B12" s="181"/>
      <c r="C12" s="184" t="s">
        <v>146</v>
      </c>
      <c r="D12" s="183" t="s">
        <v>39</v>
      </c>
      <c r="E12" s="219">
        <v>0.04846190050868758</v>
      </c>
      <c r="F12" s="242">
        <v>0</v>
      </c>
      <c r="G12" s="209">
        <v>0.0584176005511301</v>
      </c>
      <c r="H12" s="219">
        <v>-0.00995570004244252</v>
      </c>
      <c r="I12" s="221">
        <v>-0.17042295384468553</v>
      </c>
    </row>
    <row r="13" spans="2:9" ht="16.5" customHeight="1" thickBot="1">
      <c r="B13" s="185"/>
      <c r="C13" s="185" t="s">
        <v>147</v>
      </c>
      <c r="D13" s="186" t="s">
        <v>39</v>
      </c>
      <c r="E13" s="222">
        <v>0.02760302285486842</v>
      </c>
      <c r="F13" s="243">
        <v>0</v>
      </c>
      <c r="G13" s="210">
        <v>0.036059765522558844</v>
      </c>
      <c r="H13" s="222">
        <v>-0.008456742667690424</v>
      </c>
      <c r="I13" s="223">
        <v>-0.2345201790732644</v>
      </c>
    </row>
    <row r="14" spans="2:9" ht="5.25" customHeight="1">
      <c r="B14" s="19"/>
      <c r="C14" s="19"/>
      <c r="D14" s="19"/>
      <c r="E14" s="19"/>
      <c r="F14" s="50"/>
      <c r="G14" s="50"/>
      <c r="H14" s="19"/>
      <c r="I14" s="19"/>
    </row>
    <row r="15" spans="2:14" s="53" customFormat="1" ht="15">
      <c r="B15" s="230" t="s">
        <v>131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30"/>
      <c r="M15" s="230"/>
      <c r="N15" s="230"/>
    </row>
    <row r="16" spans="2:9" s="53" customFormat="1" ht="13.5">
      <c r="B16" s="229" t="s">
        <v>132</v>
      </c>
      <c r="C16" s="51"/>
      <c r="D16" s="51"/>
      <c r="E16" s="51"/>
      <c r="F16" s="51"/>
      <c r="G16" s="51"/>
      <c r="H16" s="51"/>
      <c r="I16" s="51"/>
    </row>
    <row r="17" spans="2:9" s="53" customFormat="1" ht="13.5">
      <c r="B17" s="230" t="s">
        <v>133</v>
      </c>
      <c r="C17" s="51"/>
      <c r="D17" s="51"/>
      <c r="E17" s="51"/>
      <c r="F17" s="52"/>
      <c r="G17" s="52"/>
      <c r="H17" s="51"/>
      <c r="I17" s="51"/>
    </row>
    <row r="18" s="53" customFormat="1" ht="13.5">
      <c r="B18" s="230" t="s">
        <v>134</v>
      </c>
    </row>
    <row r="19" ht="12.75">
      <c r="B19" s="230" t="s">
        <v>135</v>
      </c>
    </row>
    <row r="20" ht="12.75">
      <c r="B20" s="229" t="s">
        <v>136</v>
      </c>
    </row>
    <row r="21" ht="12.75">
      <c r="B21" s="230" t="s">
        <v>137</v>
      </c>
    </row>
    <row r="22" ht="12.75">
      <c r="B22" s="230" t="s">
        <v>138</v>
      </c>
    </row>
    <row r="23" ht="12.75">
      <c r="B23" s="230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F8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4.7109375" style="3" customWidth="1"/>
    <col min="2" max="2" width="43.140625" style="3" customWidth="1"/>
    <col min="3" max="3" width="13.140625" style="3" customWidth="1"/>
    <col min="4" max="4" width="12.8515625" style="3" customWidth="1"/>
    <col min="5" max="5" width="13.421875" style="3" customWidth="1"/>
    <col min="6" max="6" width="12.421875" style="3" customWidth="1"/>
    <col min="7" max="16384" width="11.421875" style="3" customWidth="1"/>
  </cols>
  <sheetData>
    <row r="2" spans="2:6" ht="31.5" customHeight="1">
      <c r="B2" s="152" t="s">
        <v>95</v>
      </c>
      <c r="C2" s="153" t="str">
        <f>+'Income Statement'!B2</f>
        <v>1Q 2020</v>
      </c>
      <c r="D2" s="153" t="str">
        <f>+'Income Statement'!C2</f>
        <v>1Q 2019</v>
      </c>
      <c r="E2" s="142" t="s">
        <v>54</v>
      </c>
      <c r="F2" s="143" t="s">
        <v>0</v>
      </c>
    </row>
    <row r="3" spans="2:6" ht="5.25" customHeight="1">
      <c r="B3" s="9"/>
      <c r="C3" s="9"/>
      <c r="D3" s="9"/>
      <c r="E3" s="9"/>
      <c r="F3" s="9"/>
    </row>
    <row r="4" spans="2:6" ht="15.75" customHeight="1" thickBot="1">
      <c r="B4" s="28" t="s">
        <v>42</v>
      </c>
      <c r="C4" s="54">
        <v>86340</v>
      </c>
      <c r="D4" s="55">
        <v>157036</v>
      </c>
      <c r="E4" s="55">
        <v>-70696</v>
      </c>
      <c r="F4" s="71">
        <v>-0.45018976540411115</v>
      </c>
    </row>
    <row r="5" spans="2:6" ht="15.75" customHeight="1" thickBot="1">
      <c r="B5" s="46" t="s">
        <v>43</v>
      </c>
      <c r="C5" s="47">
        <v>-61396</v>
      </c>
      <c r="D5" s="56">
        <v>-61245</v>
      </c>
      <c r="E5" s="55">
        <v>-151</v>
      </c>
      <c r="F5" s="202">
        <v>0.002465507388358233</v>
      </c>
    </row>
    <row r="6" spans="2:6" ht="15.75" customHeight="1" thickBot="1">
      <c r="B6" s="46" t="s">
        <v>44</v>
      </c>
      <c r="C6" s="47">
        <v>-31676</v>
      </c>
      <c r="D6" s="56">
        <v>-105645</v>
      </c>
      <c r="E6" s="55">
        <v>73969</v>
      </c>
      <c r="F6" s="71">
        <v>-0.7001656491078613</v>
      </c>
    </row>
    <row r="7" spans="2:6" ht="5.25" customHeight="1">
      <c r="B7" s="57"/>
      <c r="C7" s="58"/>
      <c r="D7" s="58"/>
      <c r="E7" s="58"/>
      <c r="F7" s="72"/>
    </row>
    <row r="8" spans="2:6" ht="33" customHeight="1">
      <c r="B8" s="154" t="s">
        <v>45</v>
      </c>
      <c r="C8" s="155">
        <v>-6732</v>
      </c>
      <c r="D8" s="155">
        <v>-9854</v>
      </c>
      <c r="E8" s="156">
        <v>3122</v>
      </c>
      <c r="F8" s="157">
        <v>-0.3168256545565253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F17"/>
  <sheetViews>
    <sheetView showGridLines="0" zoomScalePageLayoutView="0" workbookViewId="0" topLeftCell="A1">
      <selection activeCell="B4" sqref="B4:B5"/>
    </sheetView>
  </sheetViews>
  <sheetFormatPr defaultColWidth="11.421875" defaultRowHeight="15"/>
  <cols>
    <col min="1" max="1" width="5.421875" style="3" customWidth="1"/>
    <col min="2" max="2" width="36.421875" style="3" bestFit="1" customWidth="1"/>
    <col min="3" max="3" width="16.8515625" style="3" customWidth="1"/>
    <col min="4" max="4" width="16.57421875" style="3" customWidth="1"/>
    <col min="5" max="5" width="16.28125" style="3" customWidth="1"/>
    <col min="6" max="6" width="16.8515625" style="3" customWidth="1"/>
    <col min="7" max="16384" width="11.421875" style="3" customWidth="1"/>
  </cols>
  <sheetData>
    <row r="2" spans="2:6" ht="15">
      <c r="B2" s="258" t="s">
        <v>92</v>
      </c>
      <c r="C2" s="258"/>
      <c r="D2" s="258"/>
      <c r="E2" s="258"/>
      <c r="F2" s="258"/>
    </row>
    <row r="3" spans="2:6" ht="12.75">
      <c r="B3" s="7"/>
      <c r="C3" s="8"/>
      <c r="D3" s="8"/>
      <c r="E3" s="8"/>
      <c r="F3" s="8"/>
    </row>
    <row r="4" spans="2:6" ht="36.75" customHeight="1">
      <c r="B4" s="259" t="s">
        <v>96</v>
      </c>
      <c r="C4" s="259" t="s">
        <v>66</v>
      </c>
      <c r="D4" s="259"/>
      <c r="E4" s="259" t="s">
        <v>67</v>
      </c>
      <c r="F4" s="259"/>
    </row>
    <row r="5" spans="2:6" ht="21.75" customHeight="1">
      <c r="B5" s="260"/>
      <c r="C5" s="158" t="str">
        <f>+'Income Statement'!$B$2</f>
        <v>1Q 2020</v>
      </c>
      <c r="D5" s="158" t="str">
        <f>+'Income Statement'!$C$2</f>
        <v>1Q 2019</v>
      </c>
      <c r="E5" s="158" t="str">
        <f>+'Income Statement'!$B$2</f>
        <v>1Q 2020</v>
      </c>
      <c r="F5" s="158" t="str">
        <f>+'Income Statement'!$C$2</f>
        <v>1Q 2019</v>
      </c>
    </row>
    <row r="6" spans="2:6" s="59" customFormat="1" ht="4.5" customHeight="1">
      <c r="B6" s="41"/>
      <c r="C6" s="41"/>
      <c r="D6" s="41"/>
      <c r="E6" s="41"/>
      <c r="F6" s="41"/>
    </row>
    <row r="7" spans="2:6" ht="13.5" thickBot="1">
      <c r="B7" s="30" t="s">
        <v>99</v>
      </c>
      <c r="C7" s="244">
        <v>47730</v>
      </c>
      <c r="D7" s="244">
        <v>64659</v>
      </c>
      <c r="E7" s="244">
        <v>23028</v>
      </c>
      <c r="F7" s="244">
        <v>17002</v>
      </c>
    </row>
    <row r="8" spans="2:6" ht="13.5" hidden="1" thickBot="1">
      <c r="B8" s="32" t="s">
        <v>46</v>
      </c>
      <c r="C8" s="245"/>
      <c r="D8" s="245"/>
      <c r="E8" s="245"/>
      <c r="F8" s="245"/>
    </row>
    <row r="9" spans="2:6" ht="13.5" thickBot="1">
      <c r="B9" s="32" t="s">
        <v>47</v>
      </c>
      <c r="C9" s="245">
        <v>116</v>
      </c>
      <c r="D9" s="245">
        <v>105</v>
      </c>
      <c r="E9" s="245">
        <v>1830</v>
      </c>
      <c r="F9" s="245">
        <v>1846</v>
      </c>
    </row>
    <row r="10" spans="2:6" ht="13.5" thickBot="1">
      <c r="B10" s="32" t="s">
        <v>111</v>
      </c>
      <c r="C10" s="248">
        <v>0</v>
      </c>
      <c r="D10" s="248">
        <v>6232</v>
      </c>
      <c r="E10" s="248">
        <v>0</v>
      </c>
      <c r="F10" s="245">
        <v>8166</v>
      </c>
    </row>
    <row r="11" spans="2:6" ht="13.5" hidden="1" thickBot="1">
      <c r="B11" s="32" t="s">
        <v>100</v>
      </c>
      <c r="C11" s="245"/>
      <c r="D11" s="245"/>
      <c r="E11" s="245"/>
      <c r="F11" s="245"/>
    </row>
    <row r="12" spans="2:6" ht="13.5" hidden="1" thickBot="1">
      <c r="B12" s="32" t="s">
        <v>48</v>
      </c>
      <c r="C12" s="245"/>
      <c r="D12" s="245"/>
      <c r="E12" s="245"/>
      <c r="F12" s="245"/>
    </row>
    <row r="13" spans="2:6" ht="13.5" hidden="1" thickBot="1">
      <c r="B13" s="32" t="s">
        <v>49</v>
      </c>
      <c r="C13" s="245"/>
      <c r="D13" s="245"/>
      <c r="E13" s="245"/>
      <c r="F13" s="245"/>
    </row>
    <row r="14" spans="2:6" ht="13.5" hidden="1" thickBot="1">
      <c r="B14" s="32" t="s">
        <v>31</v>
      </c>
      <c r="C14" s="245"/>
      <c r="D14" s="245"/>
      <c r="E14" s="245"/>
      <c r="F14" s="245"/>
    </row>
    <row r="15" spans="2:6" ht="13.5" hidden="1" thickBot="1">
      <c r="B15" s="32" t="s">
        <v>50</v>
      </c>
      <c r="C15" s="245"/>
      <c r="D15" s="245"/>
      <c r="E15" s="245"/>
      <c r="F15" s="245"/>
    </row>
    <row r="16" spans="2:6" ht="4.5" customHeight="1">
      <c r="B16" s="34"/>
      <c r="C16" s="246"/>
      <c r="D16" s="246"/>
      <c r="E16" s="246"/>
      <c r="F16" s="246"/>
    </row>
    <row r="17" spans="2:6" ht="18" customHeight="1">
      <c r="B17" s="159" t="s">
        <v>51</v>
      </c>
      <c r="C17" s="247">
        <v>47846</v>
      </c>
      <c r="D17" s="247">
        <v>70996</v>
      </c>
      <c r="E17" s="247">
        <v>24858</v>
      </c>
      <c r="F17" s="247">
        <v>27014</v>
      </c>
    </row>
  </sheetData>
  <sheetProtection/>
  <mergeCells count="4">
    <mergeCell ref="B2:F2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  <ignoredErrors>
    <ignoredError sqref="D5: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cl098424148</dc:creator>
  <cp:keywords/>
  <dc:description/>
  <cp:lastModifiedBy>Gonzalez Schwartzmann, Catalina Beatriz</cp:lastModifiedBy>
  <dcterms:created xsi:type="dcterms:W3CDTF">2013-10-29T13:54:01Z</dcterms:created>
  <dcterms:modified xsi:type="dcterms:W3CDTF">2020-05-04T19:50:03Z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0x0101003152676FA0BB3C48A8374287C6C0D912</vt:lpwstr>
  </property>
</Properties>
</file>