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91" windowWidth="11520" windowHeight="5160" tabRatio="995" activeTab="7"/>
  </bookViews>
  <sheets>
    <sheet name="1" sheetId="1" r:id="rId1"/>
    <sheet name="2" sheetId="2" r:id="rId2"/>
    <sheet name="3" sheetId="3" r:id="rId3"/>
    <sheet name="4" sheetId="4" r:id="rId4"/>
    <sheet name="5-5.1" sheetId="5" r:id="rId5"/>
    <sheet name="6-6.1" sheetId="6" r:id="rId6"/>
    <sheet name="7" sheetId="7" r:id="rId7"/>
    <sheet name="8" sheetId="8" r:id="rId8"/>
    <sheet name="9" sheetId="9" r:id="rId9"/>
    <sheet name="10-10.1" sheetId="10" r:id="rId10"/>
    <sheet name="11-11.1" sheetId="11" r:id="rId11"/>
    <sheet name="12-12.1" sheetId="12" r:id="rId12"/>
    <sheet name="13-13.1" sheetId="13" r:id="rId13"/>
    <sheet name="14-14.1" sheetId="14" r:id="rId14"/>
    <sheet name="15-15.1" sheetId="15" r:id="rId15"/>
    <sheet name="16-16.1" sheetId="16" r:id="rId16"/>
    <sheet name="17-17.1" sheetId="17" r:id="rId17"/>
    <sheet name="18" sheetId="18" r:id="rId18"/>
    <sheet name="19-19.1" sheetId="19" r:id="rId19"/>
    <sheet name="20-20.1" sheetId="20" r:id="rId20"/>
    <sheet name="21" sheetId="21" r:id="rId21"/>
    <sheet name="22-22.1" sheetId="22" r:id="rId22"/>
    <sheet name="23-23.1" sheetId="23" r:id="rId23"/>
    <sheet name="Segmentos país" sheetId="24" r:id="rId24"/>
  </sheets>
  <externalReferences>
    <externalReference r:id="rId27"/>
    <externalReference r:id="rId28"/>
    <externalReference r:id="rId29"/>
  </externalReferences>
  <definedNames>
    <definedName name="_xlnm.Print_Area" localSheetId="0">'1'!$A$1:$G$44</definedName>
    <definedName name="_xlnm.Print_Area" localSheetId="9">'10-10.1'!$A$1:$G$18</definedName>
    <definedName name="_xlnm.Print_Area" localSheetId="10">'11-11.1'!$A$1:$G$18</definedName>
    <definedName name="_xlnm.Print_Area" localSheetId="11">'12-12.1'!$A$1:$G$18</definedName>
    <definedName name="_xlnm.Print_Area" localSheetId="12">'13-13.1'!$A$1:$G$18</definedName>
    <definedName name="_xlnm.Print_Area" localSheetId="13">'14-14.1'!$A$1:$G$18</definedName>
    <definedName name="_xlnm.Print_Area" localSheetId="14">'15-15.1'!$A$1:$G$27</definedName>
    <definedName name="_xlnm.Print_Area" localSheetId="15">'16-16.1'!$A$1:$F$40</definedName>
    <definedName name="_xlnm.Print_Area" localSheetId="16">'17-17.1'!$A$1:$I$40</definedName>
    <definedName name="_xlnm.Print_Area" localSheetId="17">'18'!$A$1:$G$26</definedName>
    <definedName name="_xlnm.Print_Area" localSheetId="18">'19-19.1'!$A$1:$G$18</definedName>
    <definedName name="_xlnm.Print_Area" localSheetId="1">'2'!$A$1:$V$21</definedName>
    <definedName name="_xlnm.Print_Area" localSheetId="19">'20-20.1'!$A$1:$G$18</definedName>
    <definedName name="_xlnm.Print_Area" localSheetId="20">'21'!$A$1:$G$11</definedName>
    <definedName name="_xlnm.Print_Area" localSheetId="21">'22-22.1'!$A$1:$G$19</definedName>
    <definedName name="_xlnm.Print_Area" localSheetId="22">'23-23.1'!$A$1:$G$19</definedName>
    <definedName name="_xlnm.Print_Area" localSheetId="2">'3'!$A$1:$G$27</definedName>
    <definedName name="_xlnm.Print_Area" localSheetId="3">'4'!$A$1:$G$36</definedName>
    <definedName name="_xlnm.Print_Area" localSheetId="4">'5-5.1'!$A$1:$H$28</definedName>
    <definedName name="_xlnm.Print_Area" localSheetId="5">'6-6.1'!$A$1:$F$20</definedName>
    <definedName name="_xlnm.Print_Area" localSheetId="6">'7'!$A$1:$G$59</definedName>
    <definedName name="_xlnm.Print_Area" localSheetId="7">'8'!$A$1:$K$10</definedName>
    <definedName name="_xlnm.Print_Area" localSheetId="8">'9'!$A$1:$J$20</definedName>
    <definedName name="BALANCE">#REF!</definedName>
    <definedName name="COMPARATIVE">'[1]FÍSICO'!$D$23:$O$39</definedName>
    <definedName name="COMPARATIVE_CHILE">'[1]FÍS. CHILE'!$D$23:$N$40</definedName>
    <definedName name="D_COMPARATIVE">'[2]ENERGY ALL'!$D$23:$M$39</definedName>
    <definedName name="D_COMPARATIVE_CHILE">'[2]CHILE'!$D$23:$N$40</definedName>
    <definedName name="D_LAST">'[2]ENERGY ALL'!$D$3:$M$20</definedName>
    <definedName name="D_LAST_CHILE">'[2]CHILE'!$D$3:$N$20</definedName>
    <definedName name="LAST">'[1]FÍSICO'!$D$3:$O$20</definedName>
    <definedName name="LAST_CHILE">'[1]FÍS. CHILE'!$D$3:$N$20</definedName>
    <definedName name="RESULTADOS">#REF!</definedName>
    <definedName name="Table_1">#REF!</definedName>
    <definedName name="Table_1.1">#REF!</definedName>
    <definedName name="Table_1.2">#REF!</definedName>
    <definedName name="Table_10">'7'!#REF!</definedName>
    <definedName name="Table_2">#REF!</definedName>
    <definedName name="Table_2.1">#REF!</definedName>
    <definedName name="Table_3" localSheetId="4">#REF!</definedName>
    <definedName name="Table_3" localSheetId="7">#REF!</definedName>
    <definedName name="Table_3">'3'!#REF!</definedName>
    <definedName name="Table_3.1">#REF!</definedName>
    <definedName name="Table_4" localSheetId="4">#REF!</definedName>
    <definedName name="Table_4" localSheetId="7">#REF!</definedName>
    <definedName name="Table_4">'4'!#REF!</definedName>
    <definedName name="Table_5.1">#REF!</definedName>
    <definedName name="Table_5.2">#REF!</definedName>
    <definedName name="Table_6" localSheetId="4">#REF!</definedName>
    <definedName name="Table_6" localSheetId="7">#REF!</definedName>
    <definedName name="Table_6">#REF!</definedName>
    <definedName name="Table_6.1">#REF!</definedName>
    <definedName name="Table_7" localSheetId="4">#REF!</definedName>
    <definedName name="Table_7" localSheetId="7">#REF!</definedName>
    <definedName name="Table_7">#REF!</definedName>
    <definedName name="Table_8">'7'!#REF!</definedName>
    <definedName name="TC" localSheetId="7">'[3]4 - 4.1'!$K$2</definedName>
    <definedName name="TC">'5-5.1'!#REF!</definedName>
  </definedNames>
  <calcPr fullCalcOnLoad="1"/>
</workbook>
</file>

<file path=xl/sharedStrings.xml><?xml version="1.0" encoding="utf-8"?>
<sst xmlns="http://schemas.openxmlformats.org/spreadsheetml/2006/main" count="828" uniqueCount="396">
  <si>
    <t/>
  </si>
  <si>
    <t>Chg %</t>
  </si>
  <si>
    <t>Argentina</t>
  </si>
  <si>
    <t>Colombia</t>
  </si>
  <si>
    <t>Balance</t>
  </si>
  <si>
    <t>TOTAL</t>
  </si>
  <si>
    <t>Chile</t>
  </si>
  <si>
    <t>Endesa Chile (*)</t>
  </si>
  <si>
    <t>Costanera</t>
  </si>
  <si>
    <t>Chocón</t>
  </si>
  <si>
    <t>Edegel</t>
  </si>
  <si>
    <t>Emgesa</t>
  </si>
  <si>
    <t>Total</t>
  </si>
  <si>
    <t>%</t>
  </si>
  <si>
    <t>Endesa Chile</t>
  </si>
  <si>
    <t>Endesa Eco</t>
  </si>
  <si>
    <t>Pehuenche</t>
  </si>
  <si>
    <t>San Isidro</t>
  </si>
  <si>
    <t>Pangue</t>
  </si>
  <si>
    <t>Celta</t>
  </si>
  <si>
    <t>Enigesa</t>
  </si>
  <si>
    <t>Ingendesa</t>
  </si>
  <si>
    <t>Generandes Perú</t>
  </si>
  <si>
    <t>Transquillota</t>
  </si>
  <si>
    <t>Gas Atacama</t>
  </si>
  <si>
    <t>El Chocón</t>
  </si>
  <si>
    <t>(GWh)</t>
  </si>
  <si>
    <t>Tot. Argentina</t>
  </si>
  <si>
    <t>TOTAL 
Cons.</t>
  </si>
  <si>
    <t>Endesa Brasil</t>
  </si>
  <si>
    <t>Cachoeira</t>
  </si>
  <si>
    <t>Fortaleza</t>
  </si>
  <si>
    <t>Cien</t>
  </si>
  <si>
    <t>Ampla</t>
  </si>
  <si>
    <t>Coelce</t>
  </si>
  <si>
    <t>Hidroinvest</t>
  </si>
  <si>
    <t>Easa</t>
  </si>
  <si>
    <t>Hidroaysen</t>
  </si>
  <si>
    <t>Endesa Costanera</t>
  </si>
  <si>
    <t>*  EBITDA / (Financial expenses + Income (Loss) for indexed assets and liabilities + Foreign currency exchange differences, net)</t>
  </si>
  <si>
    <t>Var 2009-2010</t>
  </si>
  <si>
    <t>Túnel El Melón</t>
  </si>
  <si>
    <t>Table 1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</si>
  <si>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</si>
  <si>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</si>
  <si>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</si>
  <si>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</si>
  <si>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</si>
  <si>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</si>
  <si>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</si>
  <si>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</si>
  <si>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Revenues</t>
  </si>
  <si>
    <t>Power purchased</t>
  </si>
  <si>
    <t>Cost of fuel consumed</t>
  </si>
  <si>
    <t>Transportation expenses</t>
  </si>
  <si>
    <t>Other variable procurements and services</t>
  </si>
  <si>
    <t>Procurements and Services</t>
  </si>
  <si>
    <t>Contribution Margin</t>
  </si>
  <si>
    <t>Work on non-current assets</t>
  </si>
  <si>
    <t>Employee expenses</t>
  </si>
  <si>
    <t>Other fixed operating expenses</t>
  </si>
  <si>
    <t>Gross Operating Income (EBITDA)</t>
  </si>
  <si>
    <t>Depreciation and amortization</t>
  </si>
  <si>
    <t>Impairment losses</t>
  </si>
  <si>
    <t>Operating Income</t>
  </si>
  <si>
    <t>Net  Financial Income</t>
  </si>
  <si>
    <t>Financial income</t>
  </si>
  <si>
    <t>Financial expenses</t>
  </si>
  <si>
    <t>Income (Loss) for indexed assets and liabilities</t>
  </si>
  <si>
    <t>Foreign currency exchange differences, net</t>
  </si>
  <si>
    <t xml:space="preserve">Gains </t>
  </si>
  <si>
    <t>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</si>
  <si>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</si>
  <si>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</si>
  <si>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</si>
  <si>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</si>
  <si>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Income Tax</t>
  </si>
  <si>
    <t>NET INCOME ATTRIBUTABLE TO:</t>
  </si>
  <si>
    <t>Shareholders of the Company</t>
  </si>
  <si>
    <t>Minority Interest</t>
  </si>
  <si>
    <t>Earning per share (Ch$ /share and US$ / ADR)</t>
  </si>
  <si>
    <t>Million Ch$</t>
  </si>
  <si>
    <t>Chg%</t>
  </si>
  <si>
    <t>Th. US$</t>
  </si>
  <si>
    <t>Operating Revenues</t>
  </si>
  <si>
    <t>% of consolidated</t>
  </si>
  <si>
    <t>Operating Costs</t>
  </si>
  <si>
    <t>Peru</t>
  </si>
  <si>
    <t>Consolidated</t>
  </si>
  <si>
    <t>Cons. Foreign Subs. Adj.</t>
  </si>
  <si>
    <t>Table 3</t>
  </si>
  <si>
    <t>ASSETS</t>
  </si>
  <si>
    <t>As of Dec. 31, 2009</t>
  </si>
  <si>
    <t>As of Dec. 31, 2010</t>
  </si>
  <si>
    <t>CURRENT ASSETS</t>
  </si>
  <si>
    <t>Cash and cash equivalents</t>
  </si>
  <si>
    <t>Other current financial assets</t>
  </si>
  <si>
    <t>Other current non-financial assets</t>
  </si>
  <si>
    <t>Trade accounts receivable and other receivables</t>
  </si>
  <si>
    <t>Accounts receivable from related companies</t>
  </si>
  <si>
    <t>Inventories</t>
  </si>
  <si>
    <t>Current tax receivable</t>
  </si>
  <si>
    <t>Total Current Assets</t>
  </si>
  <si>
    <t>Other non-current financial assets</t>
  </si>
  <si>
    <t>Other non-current non-financial assets</t>
  </si>
  <si>
    <t>Non-current receivables</t>
  </si>
  <si>
    <t>Investments in associates accounted for using the equity method</t>
  </si>
  <si>
    <t>Intangibles assets apart from increased value</t>
  </si>
  <si>
    <t>Increased value</t>
  </si>
  <si>
    <t>Property, plant and equipment</t>
  </si>
  <si>
    <t>Deferred tax assets</t>
  </si>
  <si>
    <t>Total Non-Current Assets</t>
  </si>
  <si>
    <t>TOTAL ASSETS</t>
  </si>
  <si>
    <t>Table 4</t>
  </si>
  <si>
    <t>LIABILITIES AND SHAREHOLDERS' EQUITY</t>
  </si>
  <si>
    <t>Other current financial liabilities</t>
  </si>
  <si>
    <t>Trade accounts payable and other payables</t>
  </si>
  <si>
    <t>Accounts payable to related companies</t>
  </si>
  <si>
    <t>Provisions</t>
  </si>
  <si>
    <t>Current tax payable</t>
  </si>
  <si>
    <t>Current post-employment benefit obligations</t>
  </si>
  <si>
    <t>Other current  non-financial liabilities</t>
  </si>
  <si>
    <t>Total Current Liabilities</t>
  </si>
  <si>
    <t>Other non-current financial liabilities</t>
  </si>
  <si>
    <t>Non-current liabilities</t>
  </si>
  <si>
    <t>Deferred tax liabilities</t>
  </si>
  <si>
    <t>Non-current post-employment benefit obligations</t>
  </si>
  <si>
    <t>Other non-current  non-financial liabilities</t>
  </si>
  <si>
    <t>Total Non-Current Liabilities</t>
  </si>
  <si>
    <t>SHAREHOLDERS' EQUITY</t>
  </si>
  <si>
    <t>Issued share capital</t>
  </si>
  <si>
    <t>Retained earnings (losses)</t>
  </si>
  <si>
    <t>Additional paid-in capital</t>
  </si>
  <si>
    <t>Other equity changes</t>
  </si>
  <si>
    <t>Other 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</si>
  <si>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</si>
  <si>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</si>
  <si>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</si>
  <si>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</si>
  <si>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5</t>
  </si>
  <si>
    <t>(Million US$)</t>
  </si>
  <si>
    <t>Table 5.1</t>
  </si>
  <si>
    <t>Table 6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</si>
  <si>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</si>
  <si>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</si>
  <si>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</si>
  <si>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</si>
  <si>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</si>
  <si>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</si>
  <si>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</si>
  <si>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</si>
  <si>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</si>
  <si>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</si>
  <si>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</si>
  <si>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</si>
  <si>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6.1</t>
  </si>
  <si>
    <t>Financial expenses coverage*</t>
  </si>
  <si>
    <t>Op. income / Op. rev.</t>
  </si>
  <si>
    <t>ROE **</t>
  </si>
  <si>
    <t>ROA **</t>
  </si>
  <si>
    <t>** Annualized figures</t>
  </si>
  <si>
    <t>Table 7</t>
  </si>
  <si>
    <t>CASH FLOW</t>
  </si>
  <si>
    <t xml:space="preserve">Net Income </t>
  </si>
  <si>
    <t>Adjustments to Reconcile to Operating Income</t>
  </si>
  <si>
    <t>Taxes Payable</t>
  </si>
  <si>
    <t>Decrease (increse) in inventories</t>
  </si>
  <si>
    <t>Decrease (increase) in trade accounts receivable</t>
  </si>
  <si>
    <t>Decrease (increase) in other operating accounts receivable</t>
  </si>
  <si>
    <t>Decrease (increase) in trade accounts payable</t>
  </si>
  <si>
    <t>Decrease (increase) in other operating accounts payable</t>
  </si>
  <si>
    <t xml:space="preserve">Depreciation and amortization </t>
  </si>
  <si>
    <t>Unrealized foreign currency exchange differences</t>
  </si>
  <si>
    <t xml:space="preserve">Adjustments for undistributed profits of associates </t>
  </si>
  <si>
    <t xml:space="preserve">Other non-cash </t>
  </si>
  <si>
    <t>Other Adjustments</t>
  </si>
  <si>
    <t>Total adjustments to Reconcile to Operating Income</t>
  </si>
  <si>
    <t>Dividends paid</t>
  </si>
  <si>
    <t>Payments of interest</t>
  </si>
  <si>
    <t xml:space="preserve">Income tax proceeds (payments) </t>
  </si>
  <si>
    <t>Other inflows (outflows)</t>
  </si>
  <si>
    <t>NET CASH FLOWS PROVIDED BY OPERATING ACTIVITIES</t>
  </si>
  <si>
    <t>Net Cash Flows provided by (used in) Investing Activities</t>
  </si>
  <si>
    <t>Cash flows used for obtaining control of subsidiaries or other businesses</t>
  </si>
  <si>
    <t>Loans to related companies</t>
  </si>
  <si>
    <t>Proceeds from sales of property, plant and equipment</t>
  </si>
  <si>
    <t>Purchase of property, plant and equipment</t>
  </si>
  <si>
    <t>Acquisitions of intangible assets</t>
  </si>
  <si>
    <t>Acquisitions of other long-term assets</t>
  </si>
  <si>
    <t>Proceeds from prepayments reimbursed and third party loans</t>
  </si>
  <si>
    <t xml:space="preserve">Proceeds from dividends </t>
  </si>
  <si>
    <t xml:space="preserve">Proceeds from interest received </t>
  </si>
  <si>
    <t>Other investment proceeds (disbursements)</t>
  </si>
  <si>
    <t>NET CASH FLOWS PROVIDED BY (USED IN) INVESTING ACTIVITIES</t>
  </si>
  <si>
    <t>Cash Flows provided by (used in) Financing Activities</t>
  </si>
  <si>
    <t>Long-term loans obtained</t>
  </si>
  <si>
    <t>Proceeds from loans from related companies</t>
  </si>
  <si>
    <t>Payments of loans</t>
  </si>
  <si>
    <t>Repayments of liabilities for financial leases</t>
  </si>
  <si>
    <t>Payments on loans from related companies</t>
  </si>
  <si>
    <t xml:space="preserve">Payments of interest </t>
  </si>
  <si>
    <t>Other financing proceeds (payments)</t>
  </si>
  <si>
    <t>NET CASH FLOWS PROVIDED BY (USED IN) FINANCING ACTIVITIES</t>
  </si>
  <si>
    <t>NET INCREASE (DECREASE) IN CASH AND CASH EQUIVALENTS BEFORE EFFECTS OF FOREIGN EXCHANGE RATE VARIATIONS</t>
  </si>
  <si>
    <t>Effects of foreign exchange rate variations on cash and cash equivalents</t>
  </si>
  <si>
    <t>Net Increase (Decrease) in Cash and Cash Equivalents</t>
  </si>
  <si>
    <t>Beginning balance of cash and cash equivalents</t>
  </si>
  <si>
    <t>Ending Balance of Cash and Cash Equivalents</t>
  </si>
  <si>
    <t>Table 8</t>
  </si>
  <si>
    <t>Cash Flow</t>
  </si>
  <si>
    <t>Interest Received</t>
  </si>
  <si>
    <t>Dividends Received</t>
  </si>
  <si>
    <t>Capital Reductions</t>
  </si>
  <si>
    <t>Others</t>
  </si>
  <si>
    <t>Total Cash Received</t>
  </si>
  <si>
    <t>Brazil</t>
  </si>
  <si>
    <t xml:space="preserve">Total </t>
  </si>
  <si>
    <t>Table 9</t>
  </si>
  <si>
    <t>Payments for Additions of Fixed Assets</t>
  </si>
  <si>
    <t>Depreciation</t>
  </si>
  <si>
    <t>Table 10</t>
  </si>
  <si>
    <t>Procurement and Services</t>
  </si>
  <si>
    <t>Other Costs</t>
  </si>
  <si>
    <t>Depreciation and Amortization</t>
  </si>
  <si>
    <t>Figures may differ from those accounted under Argentine GAAP.</t>
  </si>
  <si>
    <t>Table 10.1</t>
  </si>
  <si>
    <t>GWh Produced</t>
  </si>
  <si>
    <t>GWh Sold</t>
  </si>
  <si>
    <t xml:space="preserve">Market Share </t>
  </si>
  <si>
    <t>Table 11</t>
  </si>
  <si>
    <t>Table 11.1</t>
  </si>
  <si>
    <t>Table 12</t>
  </si>
  <si>
    <t>Chilean Electricity Business</t>
  </si>
  <si>
    <t>Table 12.1</t>
  </si>
  <si>
    <t>Table 13</t>
  </si>
  <si>
    <t>Figures may differ from those accounted under Colombian GAAP.</t>
  </si>
  <si>
    <t>Table 13.1</t>
  </si>
  <si>
    <t>Table 14</t>
  </si>
  <si>
    <t>Figures may differ from those accounted under Peruvian GAAP.</t>
  </si>
  <si>
    <t>Table 14.1</t>
  </si>
  <si>
    <t>Table 15</t>
  </si>
  <si>
    <t>Endesa Chile and Chilean subsidiaries</t>
  </si>
  <si>
    <t>Consolidation Foreign Subsidiaries Adjustments</t>
  </si>
  <si>
    <t>Total Consolidation</t>
  </si>
  <si>
    <t>Table 15.1</t>
  </si>
  <si>
    <t>Table 16</t>
  </si>
  <si>
    <t>Endesa and Non-Registered Subsidiaries</t>
  </si>
  <si>
    <t>Endesa SIC Consolidated</t>
  </si>
  <si>
    <t>Endesa SING Consolidated</t>
  </si>
  <si>
    <t>Total Chile Consolidated</t>
  </si>
  <si>
    <t>Total generation</t>
  </si>
  <si>
    <t>Hydro generation</t>
  </si>
  <si>
    <t>Thermo generation</t>
  </si>
  <si>
    <t>Wind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</si>
  <si>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</si>
  <si>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</si>
  <si>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</si>
  <si>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</si>
  <si>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</si>
  <si>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</si>
  <si>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</si>
  <si>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</si>
  <si>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</si>
  <si>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</si>
  <si>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OF THE SYSTEM</t>
  </si>
  <si>
    <t>Market Share on total sales (%)</t>
  </si>
  <si>
    <t>Table 16.1</t>
  </si>
  <si>
    <t>Table 17</t>
  </si>
  <si>
    <t>Abroad</t>
  </si>
  <si>
    <t>Table 17.1</t>
  </si>
  <si>
    <t>Table 18</t>
  </si>
  <si>
    <t>Total Revenues</t>
  </si>
  <si>
    <t>Net Financial Income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</si>
  <si>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</si>
  <si>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</si>
  <si>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</si>
  <si>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</si>
  <si>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</si>
  <si>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</si>
  <si>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</si>
  <si>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</si>
  <si>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</si>
  <si>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19</t>
  </si>
  <si>
    <t>Figures may differ from those accounted under Brazilian GAAP.</t>
  </si>
  <si>
    <t>Table 19.1</t>
  </si>
  <si>
    <t>Table 20</t>
  </si>
  <si>
    <t>Table 20.1</t>
  </si>
  <si>
    <t>Table 21</t>
  </si>
  <si>
    <t>Table 22</t>
  </si>
  <si>
    <t>Table 22.1</t>
  </si>
  <si>
    <t>Customers (Th)</t>
  </si>
  <si>
    <t>Clients/Employee</t>
  </si>
  <si>
    <t>Energy Losses (%)</t>
  </si>
  <si>
    <t>Table 23</t>
  </si>
  <si>
    <t>Table 23.1</t>
  </si>
  <si>
    <t>Table 2</t>
  </si>
  <si>
    <t>Investment Vehicles in Argentina</t>
  </si>
  <si>
    <t>Investment Vehicles in Peru</t>
  </si>
  <si>
    <t>País</t>
  </si>
  <si>
    <t>Brasil</t>
  </si>
  <si>
    <t>Perú</t>
  </si>
  <si>
    <t>Eliminaciones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</si>
  <si>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</si>
  <si>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</si>
  <si>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</si>
  <si>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</si>
  <si>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</si>
  <si>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</si>
  <si>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</si>
  <si>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</si>
  <si>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</si>
  <si>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 corriente</t>
  </si>
  <si>
    <t>Inventarios</t>
  </si>
  <si>
    <t>Activos por impuestos corrientes</t>
  </si>
  <si>
    <t>Activos no corrientes o grupos de activos para su disposición clasificados como
mantenidos para la venta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</si>
  <si>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</si>
  <si>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</si>
  <si>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</si>
  <si>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</si>
  <si>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</si>
  <si>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</si>
  <si>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</si>
  <si>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</si>
  <si>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</si>
  <si>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</si>
  <si>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</si>
  <si>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</si>
  <si>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</si>
  <si>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</si>
  <si>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</si>
  <si>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</si>
  <si>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comerciales y otras cuentas por pagar corrientes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</si>
  <si>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</si>
  <si>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</si>
  <si>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</si>
  <si>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</si>
  <si>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</si>
  <si>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
mantenidos para la venta</t>
  </si>
  <si>
    <t>PASIVOS NO CORRIENTES</t>
  </si>
  <si>
    <t>Otros pasivos financieros no corrientes</t>
  </si>
  <si>
    <t>Otras cuentas por pagar no corrientes</t>
  </si>
  <si>
    <t>Cuentas por pagar a entidades relacionadas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</si>
  <si>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</si>
  <si>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</si>
  <si>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</si>
  <si>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</si>
  <si>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</si>
  <si>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</si>
  <si>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</si>
  <si>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</si>
  <si>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</si>
  <si>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</si>
  <si>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</si>
  <si>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</si>
  <si>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</si>
  <si>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</si>
  <si>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</si>
  <si>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</si>
  <si>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</si>
  <si>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</si>
  <si>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</si>
  <si>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</si>
  <si>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</si>
  <si>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</si>
  <si>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</si>
  <si>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</si>
  <si>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</si>
  <si>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</si>
  <si>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</si>
  <si>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</si>
  <si>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</si>
  <si>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</si>
  <si>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</si>
  <si>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Amortizaciones y pérdidas por deterioro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</si>
  <si>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</si>
  <si>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</si>
  <si>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</si>
  <si>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</si>
  <si>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</si>
  <si>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</si>
  <si>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</si>
  <si>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</si>
  <si>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</si>
  <si>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</si>
  <si>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</si>
  <si>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</si>
  <si>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</si>
  <si>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</si>
  <si>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</si>
  <si>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</si>
  <si>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</si>
  <si>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</si>
  <si>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PERÍODO</t>
  </si>
  <si>
    <t xml:space="preserve">           Sociedad dominante</t>
  </si>
  <si>
    <t xml:space="preserve">           Accionistas minoritarios</t>
  </si>
  <si>
    <t>Energy Losses %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</si>
</sst>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);[Black]\(#,##0\);&quot;-       &quot;"/>
    <numFmt numFmtId="181" formatCode="#,##0.0_);[Black]\(#,##0.0\);&quot;-       &quot;"/>
    <numFmt numFmtId="182" formatCode="#,##0.00_);[Black]\(#,##0.00\);&quot;-       &quot;"/>
    <numFmt numFmtId="183" formatCode="&quot;Sí&quot;;&quot;Sí&quot;;&quot;No&quot;"/>
    <numFmt numFmtId="184" formatCode="0.0%"/>
    <numFmt numFmtId="185" formatCode="_(* #,##0_);_(* \(#,##0\);_(* &quot;-&quot;??_);_(@_)"/>
    <numFmt numFmtId="186" formatCode="#,##0_);\(#,##0\);&quot;-&quot;"/>
    <numFmt numFmtId="187" formatCode="#,##0.0%;\(#,##0.0%\)"/>
    <numFmt numFmtId="188" formatCode="0.0%;\(0.0%\)"/>
    <numFmt numFmtId="189" formatCode="_(* #,##0.0_);_(* \(#,##0.0\);_(* &quot;-&quot;??_);_(@_)"/>
    <numFmt numFmtId="190" formatCode="0.0_);\(0.0\)"/>
    <numFmt numFmtId="191" formatCode="#,##0.0"/>
    <numFmt numFmtId="192" formatCode="#,##0.000_);[Black]\(#,##0.000\);&quot;-       &quot;"/>
    <numFmt numFmtId="193" formatCode="0.00_);\(0.00\)"/>
    <numFmt numFmtId="194" formatCode="0.0\ %\ ;\(0.0\ %\)"/>
    <numFmt numFmtId="195" formatCode="#,##0.0_)&quot; pp.&quot;;\(#,##0.0\)&quot; pp.&quot;;&quot;-&quot;"/>
    <numFmt numFmtId="196" formatCode="#,##0.0;\(#,##0.0\);&quot;-&quot;"/>
    <numFmt numFmtId="197" formatCode="[$-340A]dddd\,\ dd&quot; de &quot;mmmm&quot; de &quot;yyyy"/>
    <numFmt numFmtId="198" formatCode="#,##0.00;\(#,##0.00\);&quot;-&quot;"/>
    <numFmt numFmtId="199" formatCode="#,##0;\(#,##0\);&quot;-&quot;"/>
  </numFmts>
  <fonts count="49">
    <font>
      <sz val="9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30"/>
      <name val="Arial Narrow"/>
      <family val="2"/>
    </font>
    <font>
      <sz val="12"/>
      <color indexed="8"/>
      <name val="Arial Narrow"/>
      <family val="2"/>
    </font>
    <font>
      <sz val="10"/>
      <color indexed="30"/>
      <name val="Arial Narrow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 applyNumberFormat="0" applyFont="0" applyFill="0" applyBorder="0" applyAlignment="0"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6">
    <xf numFmtId="0" fontId="0" fillId="0" borderId="0" xfId="0" applyAlignment="1">
      <alignment/>
    </xf>
    <xf numFmtId="180" fontId="5" fillId="24" borderId="0" xfId="53" applyNumberFormat="1" applyFont="1" applyFill="1" applyBorder="1" applyAlignment="1">
      <alignment/>
    </xf>
    <xf numFmtId="186" fontId="5" fillId="24" borderId="0" xfId="53" applyNumberFormat="1" applyFont="1" applyFill="1" applyBorder="1" applyAlignment="1">
      <alignment/>
    </xf>
    <xf numFmtId="186" fontId="4" fillId="24" borderId="0" xfId="53" applyNumberFormat="1" applyFont="1" applyFill="1" applyBorder="1" applyAlignment="1">
      <alignment/>
    </xf>
    <xf numFmtId="180" fontId="4" fillId="24" borderId="0" xfId="53" applyNumberFormat="1" applyFont="1" applyFill="1" applyBorder="1" applyAlignment="1">
      <alignment/>
    </xf>
    <xf numFmtId="188" fontId="4" fillId="24" borderId="0" xfId="53" applyNumberFormat="1" applyFont="1" applyFill="1" applyBorder="1" applyAlignment="1">
      <alignment/>
    </xf>
    <xf numFmtId="188" fontId="5" fillId="24" borderId="0" xfId="53" applyNumberFormat="1" applyFont="1" applyFill="1" applyBorder="1" applyAlignment="1">
      <alignment/>
    </xf>
    <xf numFmtId="17" fontId="3" fillId="24" borderId="10" xfId="37" applyNumberFormat="1" applyFont="1" applyFill="1" applyBorder="1" applyAlignment="1">
      <alignment horizontal="left" vertical="center" wrapText="1"/>
      <protection/>
    </xf>
    <xf numFmtId="3" fontId="3" fillId="24" borderId="10" xfId="37" applyNumberFormat="1" applyFont="1" applyFill="1" applyBorder="1" applyAlignment="1">
      <alignment horizontal="right" vertical="center" wrapText="1"/>
      <protection/>
    </xf>
    <xf numFmtId="185" fontId="3" fillId="24" borderId="10" xfId="51" applyNumberFormat="1" applyFont="1" applyFill="1" applyBorder="1" applyAlignment="1" applyProtection="1">
      <alignment horizontal="right" vertical="center"/>
      <protection/>
    </xf>
    <xf numFmtId="17" fontId="3" fillId="8" borderId="10" xfId="37" applyNumberFormat="1" applyFont="1" applyFill="1" applyBorder="1" applyAlignment="1">
      <alignment horizontal="left" vertical="center" wrapText="1"/>
      <protection/>
    </xf>
    <xf numFmtId="3" fontId="3" fillId="8" borderId="10" xfId="37" applyNumberFormat="1" applyFont="1" applyFill="1" applyBorder="1" applyAlignment="1">
      <alignment horizontal="right" vertical="center" wrapText="1"/>
      <protection/>
    </xf>
    <xf numFmtId="185" fontId="3" fillId="8" borderId="10" xfId="51" applyNumberFormat="1" applyFont="1" applyFill="1" applyBorder="1" applyAlignment="1" applyProtection="1">
      <alignment horizontal="right" vertical="center"/>
      <protection/>
    </xf>
    <xf numFmtId="0" fontId="5" fillId="24" borderId="0" xfId="37" applyFont="1" applyFill="1" applyBorder="1">
      <alignment/>
      <protection/>
    </xf>
    <xf numFmtId="180" fontId="5" fillId="24" borderId="0" xfId="53" applyNumberFormat="1" applyFont="1" applyFill="1" applyBorder="1" applyAlignment="1">
      <alignment horizontal="left" indent="4"/>
    </xf>
    <xf numFmtId="180" fontId="5" fillId="0" borderId="0" xfId="53" applyNumberFormat="1" applyFont="1" applyFill="1" applyBorder="1" applyAlignment="1">
      <alignment/>
    </xf>
    <xf numFmtId="0" fontId="5" fillId="0" borderId="0" xfId="37" applyFont="1" applyFill="1" applyBorder="1" applyAlignment="1">
      <alignment/>
      <protection/>
    </xf>
    <xf numFmtId="185" fontId="5" fillId="0" borderId="0" xfId="51" applyNumberFormat="1" applyFont="1" applyFill="1" applyBorder="1" applyAlignment="1">
      <alignment/>
    </xf>
    <xf numFmtId="185" fontId="5" fillId="0" borderId="0" xfId="37" applyNumberFormat="1" applyFont="1" applyFill="1" applyBorder="1" applyAlignment="1">
      <alignment/>
      <protection/>
    </xf>
    <xf numFmtId="188" fontId="5" fillId="0" borderId="0" xfId="57" applyNumberFormat="1" applyFont="1" applyFill="1" applyBorder="1" applyAlignment="1">
      <alignment/>
    </xf>
    <xf numFmtId="0" fontId="4" fillId="0" borderId="10" xfId="37" applyFont="1" applyFill="1" applyBorder="1" applyAlignment="1">
      <alignment/>
      <protection/>
    </xf>
    <xf numFmtId="185" fontId="4" fillId="0" borderId="10" xfId="51" applyNumberFormat="1" applyFont="1" applyFill="1" applyBorder="1" applyAlignment="1">
      <alignment/>
    </xf>
    <xf numFmtId="185" fontId="4" fillId="0" borderId="10" xfId="37" applyNumberFormat="1" applyFont="1" applyFill="1" applyBorder="1" applyAlignment="1">
      <alignment/>
      <protection/>
    </xf>
    <xf numFmtId="188" fontId="4" fillId="0" borderId="10" xfId="57" applyNumberFormat="1" applyFont="1" applyFill="1" applyBorder="1" applyAlignment="1">
      <alignment/>
    </xf>
    <xf numFmtId="0" fontId="3" fillId="8" borderId="10" xfId="37" applyFont="1" applyFill="1" applyBorder="1" applyAlignment="1">
      <alignment horizontal="justify" wrapText="1"/>
      <protection/>
    </xf>
    <xf numFmtId="185" fontId="3" fillId="8" borderId="10" xfId="51" applyNumberFormat="1" applyFont="1" applyFill="1" applyBorder="1" applyAlignment="1">
      <alignment/>
    </xf>
    <xf numFmtId="0" fontId="3" fillId="8" borderId="11" xfId="37" applyFont="1" applyFill="1" applyBorder="1" applyAlignment="1">
      <alignment horizontal="left" vertical="center"/>
      <protection/>
    </xf>
    <xf numFmtId="0" fontId="3" fillId="8" borderId="10" xfId="37" applyFont="1" applyFill="1" applyBorder="1" applyAlignment="1">
      <alignment horizontal="left" vertical="center"/>
      <protection/>
    </xf>
    <xf numFmtId="0" fontId="5" fillId="24" borderId="12" xfId="37" applyFont="1" applyFill="1" applyBorder="1">
      <alignment/>
      <protection/>
    </xf>
    <xf numFmtId="182" fontId="5" fillId="24" borderId="0" xfId="37" applyNumberFormat="1" applyFont="1" applyFill="1" applyBorder="1" applyAlignment="1">
      <alignment vertical="center"/>
      <protection/>
    </xf>
    <xf numFmtId="181" fontId="5" fillId="24" borderId="0" xfId="37" applyNumberFormat="1" applyFont="1" applyFill="1" applyBorder="1" applyAlignment="1">
      <alignment vertical="center"/>
      <protection/>
    </xf>
    <xf numFmtId="0" fontId="5" fillId="24" borderId="13" xfId="37" applyFont="1" applyFill="1" applyBorder="1">
      <alignment/>
      <protection/>
    </xf>
    <xf numFmtId="0" fontId="5" fillId="24" borderId="14" xfId="37" applyFont="1" applyFill="1" applyBorder="1">
      <alignment/>
      <protection/>
    </xf>
    <xf numFmtId="181" fontId="5" fillId="24" borderId="14" xfId="37" applyNumberFormat="1" applyFont="1" applyFill="1" applyBorder="1" applyAlignment="1">
      <alignment vertical="center"/>
      <protection/>
    </xf>
    <xf numFmtId="182" fontId="5" fillId="24" borderId="14" xfId="37" applyNumberFormat="1" applyFont="1" applyFill="1" applyBorder="1" applyAlignment="1">
      <alignment vertical="center"/>
      <protection/>
    </xf>
    <xf numFmtId="0" fontId="3" fillId="8" borderId="10" xfId="37" applyNumberFormat="1" applyFont="1" applyFill="1" applyBorder="1" applyAlignment="1">
      <alignment horizontal="center" vertical="center"/>
      <protection/>
    </xf>
    <xf numFmtId="0" fontId="3" fillId="8" borderId="10" xfId="37" applyFont="1" applyFill="1" applyBorder="1" applyAlignment="1">
      <alignment horizontal="center" vertical="center"/>
      <protection/>
    </xf>
    <xf numFmtId="17" fontId="4" fillId="8" borderId="15" xfId="37" applyNumberFormat="1" applyFont="1" applyFill="1" applyBorder="1" applyAlignment="1">
      <alignment horizontal="center" vertical="center" wrapText="1"/>
      <protection/>
    </xf>
    <xf numFmtId="17" fontId="4" fillId="8" borderId="0" xfId="37" applyNumberFormat="1" applyFont="1" applyFill="1" applyBorder="1" applyAlignment="1">
      <alignment horizontal="center" vertical="center" wrapText="1"/>
      <protection/>
    </xf>
    <xf numFmtId="17" fontId="4" fillId="8" borderId="14" xfId="37" applyNumberFormat="1" applyFont="1" applyFill="1" applyBorder="1" applyAlignment="1">
      <alignment horizontal="left" vertical="center"/>
      <protection/>
    </xf>
    <xf numFmtId="0" fontId="4" fillId="8" borderId="14" xfId="37" applyNumberFormat="1" applyFont="1" applyFill="1" applyBorder="1" applyAlignment="1">
      <alignment horizontal="center" vertical="center"/>
      <protection/>
    </xf>
    <xf numFmtId="0" fontId="4" fillId="8" borderId="10" xfId="64" applyFont="1" applyFill="1" applyBorder="1" applyAlignment="1">
      <alignment vertical="center"/>
      <protection/>
    </xf>
    <xf numFmtId="180" fontId="4" fillId="8" borderId="10" xfId="37" applyNumberFormat="1" applyFont="1" applyFill="1" applyBorder="1" applyAlignment="1">
      <alignment vertical="center"/>
      <protection/>
    </xf>
    <xf numFmtId="0" fontId="6" fillId="8" borderId="1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185" fontId="4" fillId="8" borderId="10" xfId="0" applyNumberFormat="1" applyFont="1" applyFill="1" applyBorder="1" applyAlignment="1">
      <alignment/>
    </xf>
    <xf numFmtId="0" fontId="5" fillId="24" borderId="0" xfId="65" applyFont="1" applyFill="1">
      <alignment/>
      <protection/>
    </xf>
    <xf numFmtId="185" fontId="4" fillId="0" borderId="0" xfId="51" applyNumberFormat="1" applyFont="1" applyFill="1" applyBorder="1" applyAlignment="1">
      <alignment/>
    </xf>
    <xf numFmtId="0" fontId="5" fillId="8" borderId="15" xfId="37" applyFont="1" applyFill="1" applyBorder="1">
      <alignment/>
      <protection/>
    </xf>
    <xf numFmtId="0" fontId="5" fillId="8" borderId="0" xfId="37" applyFont="1" applyFill="1" applyBorder="1">
      <alignment/>
      <protection/>
    </xf>
    <xf numFmtId="0" fontId="3" fillId="8" borderId="17" xfId="37" applyFont="1" applyFill="1" applyBorder="1" applyAlignment="1">
      <alignment horizontal="center" vertical="center"/>
      <protection/>
    </xf>
    <xf numFmtId="0" fontId="9" fillId="8" borderId="18" xfId="0" applyFont="1" applyFill="1" applyBorder="1" applyAlignment="1">
      <alignment horizontal="center" wrapText="1"/>
    </xf>
    <xf numFmtId="0" fontId="9" fillId="8" borderId="19" xfId="0" applyFont="1" applyFill="1" applyBorder="1" applyAlignment="1">
      <alignment horizontal="center" wrapText="1"/>
    </xf>
    <xf numFmtId="0" fontId="8" fillId="8" borderId="14" xfId="37" applyFont="1" applyFill="1" applyBorder="1" applyAlignment="1">
      <alignment horizontal="left" vertical="center"/>
      <protection/>
    </xf>
    <xf numFmtId="0" fontId="8" fillId="8" borderId="14" xfId="37" applyFont="1" applyFill="1" applyBorder="1" applyAlignment="1">
      <alignment horizontal="center" vertical="center"/>
      <protection/>
    </xf>
    <xf numFmtId="0" fontId="8" fillId="8" borderId="10" xfId="37" applyFont="1" applyFill="1" applyBorder="1" applyAlignment="1">
      <alignment vertical="center"/>
      <protection/>
    </xf>
    <xf numFmtId="180" fontId="8" fillId="8" borderId="10" xfId="37" applyNumberFormat="1" applyFont="1" applyFill="1" applyBorder="1" applyAlignment="1">
      <alignment vertical="center"/>
      <protection/>
    </xf>
    <xf numFmtId="188" fontId="8" fillId="8" borderId="10" xfId="37" applyNumberFormat="1" applyFont="1" applyFill="1" applyBorder="1" applyAlignment="1">
      <alignment vertical="center"/>
      <protection/>
    </xf>
    <xf numFmtId="180" fontId="8" fillId="8" borderId="10" xfId="57" applyNumberFormat="1" applyFont="1" applyFill="1" applyBorder="1" applyAlignment="1">
      <alignment horizontal="right" vertical="center"/>
    </xf>
    <xf numFmtId="180" fontId="9" fillId="24" borderId="0" xfId="53" applyNumberFormat="1" applyFont="1" applyFill="1" applyBorder="1" applyAlignment="1">
      <alignment horizontal="left"/>
    </xf>
    <xf numFmtId="180" fontId="9" fillId="24" borderId="0" xfId="53" applyNumberFormat="1" applyFont="1" applyFill="1" applyBorder="1" applyAlignment="1">
      <alignment/>
    </xf>
    <xf numFmtId="180" fontId="4" fillId="24" borderId="0" xfId="53" applyNumberFormat="1" applyFont="1" applyFill="1" applyBorder="1" applyAlignment="1">
      <alignment horizontal="justify"/>
    </xf>
    <xf numFmtId="188" fontId="4" fillId="0" borderId="0" xfId="57" applyNumberFormat="1" applyFont="1" applyFill="1" applyBorder="1" applyAlignment="1">
      <alignment/>
    </xf>
    <xf numFmtId="0" fontId="4" fillId="0" borderId="0" xfId="37" applyFont="1" applyFill="1" applyBorder="1" applyAlignment="1">
      <alignment/>
      <protection/>
    </xf>
    <xf numFmtId="185" fontId="4" fillId="0" borderId="0" xfId="37" applyNumberFormat="1" applyFont="1" applyFill="1" applyBorder="1" applyAlignment="1">
      <alignment/>
      <protection/>
    </xf>
    <xf numFmtId="0" fontId="4" fillId="8" borderId="15" xfId="0" applyFont="1" applyFill="1" applyBorder="1" applyAlignment="1">
      <alignment/>
    </xf>
    <xf numFmtId="0" fontId="4" fillId="8" borderId="14" xfId="0" applyFont="1" applyFill="1" applyBorder="1" applyAlignment="1">
      <alignment horizontal="left"/>
    </xf>
    <xf numFmtId="188" fontId="4" fillId="8" borderId="10" xfId="68" applyNumberFormat="1" applyFont="1" applyFill="1" applyBorder="1" applyAlignment="1">
      <alignment horizontal="right"/>
    </xf>
    <xf numFmtId="0" fontId="4" fillId="8" borderId="10" xfId="37" applyFont="1" applyFill="1" applyBorder="1" applyAlignment="1">
      <alignment vertical="center"/>
      <protection/>
    </xf>
    <xf numFmtId="0" fontId="4" fillId="8" borderId="14" xfId="37" applyNumberFormat="1" applyFont="1" applyFill="1" applyBorder="1" applyAlignment="1">
      <alignment horizontal="justify" vertical="center"/>
      <protection/>
    </xf>
    <xf numFmtId="17" fontId="4" fillId="8" borderId="0" xfId="37" applyNumberFormat="1" applyFont="1" applyFill="1" applyBorder="1" applyAlignment="1">
      <alignment horizontal="centerContinuous" vertical="center" wrapText="1"/>
      <protection/>
    </xf>
    <xf numFmtId="0" fontId="0" fillId="25" borderId="0" xfId="0" applyFill="1" applyAlignment="1">
      <alignment/>
    </xf>
    <xf numFmtId="0" fontId="8" fillId="8" borderId="15" xfId="37" applyFont="1" applyFill="1" applyBorder="1" applyAlignment="1">
      <alignment horizontal="left" vertical="center"/>
      <protection/>
    </xf>
    <xf numFmtId="180" fontId="10" fillId="25" borderId="0" xfId="53" applyNumberFormat="1" applyFont="1" applyFill="1" applyBorder="1" applyAlignment="1">
      <alignment horizontal="left"/>
    </xf>
    <xf numFmtId="180" fontId="10" fillId="25" borderId="0" xfId="53" applyNumberFormat="1" applyFont="1" applyFill="1" applyBorder="1" applyAlignment="1">
      <alignment/>
    </xf>
    <xf numFmtId="0" fontId="10" fillId="25" borderId="10" xfId="37" applyFont="1" applyFill="1" applyBorder="1" applyAlignment="1">
      <alignment vertical="center"/>
      <protection/>
    </xf>
    <xf numFmtId="180" fontId="10" fillId="25" borderId="10" xfId="37" applyNumberFormat="1" applyFont="1" applyFill="1" applyBorder="1" applyAlignment="1">
      <alignment vertical="center"/>
      <protection/>
    </xf>
    <xf numFmtId="188" fontId="10" fillId="25" borderId="10" xfId="37" applyNumberFormat="1" applyFont="1" applyFill="1" applyBorder="1" applyAlignment="1">
      <alignment vertical="center"/>
      <protection/>
    </xf>
    <xf numFmtId="180" fontId="10" fillId="25" borderId="10" xfId="57" applyNumberFormat="1" applyFont="1" applyFill="1" applyBorder="1" applyAlignment="1">
      <alignment horizontal="right" vertical="center"/>
    </xf>
    <xf numFmtId="180" fontId="9" fillId="25" borderId="0" xfId="53" applyNumberFormat="1" applyFont="1" applyFill="1" applyBorder="1" applyAlignment="1">
      <alignment horizontal="left" indent="4"/>
    </xf>
    <xf numFmtId="180" fontId="9" fillId="25" borderId="0" xfId="53" applyNumberFormat="1" applyFont="1" applyFill="1" applyBorder="1" applyAlignment="1">
      <alignment/>
    </xf>
    <xf numFmtId="180" fontId="9" fillId="25" borderId="0" xfId="53" applyNumberFormat="1" applyFont="1" applyFill="1" applyBorder="1" applyAlignment="1">
      <alignment horizontal="left"/>
    </xf>
    <xf numFmtId="189" fontId="10" fillId="25" borderId="10" xfId="37" applyNumberFormat="1" applyFont="1" applyFill="1" applyBorder="1" applyAlignment="1">
      <alignment vertical="center"/>
      <protection/>
    </xf>
    <xf numFmtId="17" fontId="3" fillId="8" borderId="15" xfId="37" applyNumberFormat="1" applyFont="1" applyFill="1" applyBorder="1" applyAlignment="1">
      <alignment horizontal="left" vertical="center" wrapText="1"/>
      <protection/>
    </xf>
    <xf numFmtId="17" fontId="3" fillId="8" borderId="14" xfId="37" applyNumberFormat="1" applyFont="1" applyFill="1" applyBorder="1" applyAlignment="1">
      <alignment horizontal="left" vertical="center" wrapText="1"/>
      <protection/>
    </xf>
    <xf numFmtId="180" fontId="4" fillId="8" borderId="10" xfId="0" applyNumberFormat="1" applyFont="1" applyFill="1" applyBorder="1" applyAlignment="1">
      <alignment/>
    </xf>
    <xf numFmtId="188" fontId="5" fillId="24" borderId="15" xfId="67" applyNumberFormat="1" applyFont="1" applyFill="1" applyBorder="1" applyAlignment="1">
      <alignment horizontal="right" vertical="center"/>
    </xf>
    <xf numFmtId="194" fontId="5" fillId="24" borderId="14" xfId="67" applyNumberFormat="1" applyFont="1" applyFill="1" applyBorder="1" applyAlignment="1">
      <alignment horizontal="right" vertical="center"/>
    </xf>
    <xf numFmtId="9" fontId="5" fillId="24" borderId="10" xfId="67" applyFont="1" applyFill="1" applyBorder="1" applyAlignment="1">
      <alignment vertical="center"/>
    </xf>
    <xf numFmtId="0" fontId="12" fillId="8" borderId="15" xfId="39" applyFont="1" applyFill="1" applyBorder="1" applyAlignment="1">
      <alignment horizontal="center" vertical="center"/>
      <protection/>
    </xf>
    <xf numFmtId="185" fontId="12" fillId="8" borderId="15" xfId="57" applyNumberFormat="1" applyFont="1" applyFill="1" applyBorder="1" applyAlignment="1">
      <alignment horizontal="center" vertical="center"/>
    </xf>
    <xf numFmtId="0" fontId="3" fillId="8" borderId="0" xfId="39" applyFont="1" applyFill="1" applyBorder="1" applyAlignment="1">
      <alignment horizontal="center" vertical="center"/>
      <protection/>
    </xf>
    <xf numFmtId="0" fontId="3" fillId="8" borderId="20" xfId="37" applyFont="1" applyFill="1" applyBorder="1" applyAlignment="1">
      <alignment horizontal="center"/>
      <protection/>
    </xf>
    <xf numFmtId="0" fontId="3" fillId="8" borderId="0" xfId="37" applyFont="1" applyFill="1" applyBorder="1" applyAlignment="1">
      <alignment horizontal="center"/>
      <protection/>
    </xf>
    <xf numFmtId="185" fontId="12" fillId="8" borderId="0" xfId="57" applyNumberFormat="1" applyFont="1" applyFill="1" applyBorder="1" applyAlignment="1">
      <alignment horizontal="center" vertical="center"/>
    </xf>
    <xf numFmtId="0" fontId="5" fillId="24" borderId="15" xfId="39" applyFont="1" applyFill="1" applyBorder="1" applyAlignment="1">
      <alignment vertical="center"/>
      <protection/>
    </xf>
    <xf numFmtId="185" fontId="5" fillId="24" borderId="15" xfId="39" applyNumberFormat="1" applyFont="1" applyFill="1" applyBorder="1" applyAlignment="1">
      <alignment horizontal="right" vertical="center"/>
      <protection/>
    </xf>
    <xf numFmtId="180" fontId="5" fillId="24" borderId="15" xfId="39" applyNumberFormat="1" applyFont="1" applyFill="1" applyBorder="1" applyAlignment="1">
      <alignment horizontal="right" vertical="center"/>
      <protection/>
    </xf>
    <xf numFmtId="194" fontId="5" fillId="24" borderId="14" xfId="39" applyNumberFormat="1" applyFont="1" applyFill="1" applyBorder="1" applyAlignment="1">
      <alignment vertical="center"/>
      <protection/>
    </xf>
    <xf numFmtId="188" fontId="10" fillId="25" borderId="0" xfId="67" applyNumberFormat="1" applyFont="1" applyFill="1" applyBorder="1" applyAlignment="1">
      <alignment/>
    </xf>
    <xf numFmtId="0" fontId="13" fillId="24" borderId="14" xfId="39" applyFont="1" applyFill="1" applyBorder="1" applyAlignment="1">
      <alignment vertical="center"/>
      <protection/>
    </xf>
    <xf numFmtId="185" fontId="13" fillId="24" borderId="14" xfId="39" applyNumberFormat="1" applyFont="1" applyFill="1" applyBorder="1" applyAlignment="1">
      <alignment vertical="center"/>
      <protection/>
    </xf>
    <xf numFmtId="180" fontId="13" fillId="24" borderId="14" xfId="39" applyNumberFormat="1" applyFont="1" applyFill="1" applyBorder="1" applyAlignment="1">
      <alignment horizontal="right" vertical="center"/>
      <protection/>
    </xf>
    <xf numFmtId="185" fontId="13" fillId="24" borderId="14" xfId="39" applyNumberFormat="1" applyFont="1" applyFill="1" applyBorder="1" applyAlignment="1">
      <alignment horizontal="right" vertical="center"/>
      <protection/>
    </xf>
    <xf numFmtId="0" fontId="13" fillId="24" borderId="10" xfId="39" applyFont="1" applyFill="1" applyBorder="1" applyAlignment="1">
      <alignment vertical="center"/>
      <protection/>
    </xf>
    <xf numFmtId="185" fontId="13" fillId="24" borderId="10" xfId="39" applyNumberFormat="1" applyFont="1" applyFill="1" applyBorder="1" applyAlignment="1">
      <alignment horizontal="right" vertical="center"/>
      <protection/>
    </xf>
    <xf numFmtId="180" fontId="13" fillId="24" borderId="14" xfId="39" applyNumberFormat="1" applyFont="1" applyFill="1" applyBorder="1" applyAlignment="1">
      <alignment vertical="center"/>
      <protection/>
    </xf>
    <xf numFmtId="0" fontId="4" fillId="8" borderId="16" xfId="37" applyFont="1" applyFill="1" applyBorder="1" applyAlignment="1">
      <alignment horizontal="center"/>
      <protection/>
    </xf>
    <xf numFmtId="180" fontId="5" fillId="24" borderId="0" xfId="53" applyNumberFormat="1" applyFont="1" applyFill="1" applyBorder="1" applyAlignment="1">
      <alignment horizontal="left"/>
    </xf>
    <xf numFmtId="0" fontId="10" fillId="8" borderId="21" xfId="0" applyFont="1" applyFill="1" applyBorder="1" applyAlignment="1">
      <alignment/>
    </xf>
    <xf numFmtId="0" fontId="10" fillId="8" borderId="21" xfId="0" applyFont="1" applyFill="1" applyBorder="1" applyAlignment="1">
      <alignment horizontal="right"/>
    </xf>
    <xf numFmtId="0" fontId="3" fillId="8" borderId="15" xfId="37" applyFont="1" applyFill="1" applyBorder="1" applyAlignment="1">
      <alignment vertical="center"/>
      <protection/>
    </xf>
    <xf numFmtId="0" fontId="11" fillId="24" borderId="0" xfId="37" applyFont="1" applyFill="1" applyBorder="1">
      <alignment/>
      <protection/>
    </xf>
    <xf numFmtId="0" fontId="3" fillId="8" borderId="14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justify"/>
      <protection/>
    </xf>
    <xf numFmtId="0" fontId="0" fillId="24" borderId="0" xfId="0" applyFill="1" applyAlignment="1">
      <alignment/>
    </xf>
    <xf numFmtId="0" fontId="10" fillId="8" borderId="22" xfId="0" applyFont="1" applyFill="1" applyBorder="1" applyAlignment="1">
      <alignment/>
    </xf>
    <xf numFmtId="0" fontId="10" fillId="8" borderId="19" xfId="0" applyFont="1" applyFill="1" applyBorder="1" applyAlignment="1">
      <alignment/>
    </xf>
    <xf numFmtId="0" fontId="9" fillId="8" borderId="23" xfId="0" applyFont="1" applyFill="1" applyBorder="1" applyAlignment="1">
      <alignment horizontal="center" wrapText="1"/>
    </xf>
    <xf numFmtId="188" fontId="9" fillId="25" borderId="0" xfId="67" applyNumberFormat="1" applyFont="1" applyFill="1" applyBorder="1" applyAlignment="1">
      <alignment/>
    </xf>
    <xf numFmtId="188" fontId="9" fillId="24" borderId="0" xfId="67" applyNumberFormat="1" applyFont="1" applyFill="1" applyBorder="1" applyAlignment="1">
      <alignment/>
    </xf>
    <xf numFmtId="0" fontId="3" fillId="8" borderId="14" xfId="37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/>
    </xf>
    <xf numFmtId="17" fontId="4" fillId="24" borderId="0" xfId="37" applyNumberFormat="1" applyFont="1" applyFill="1" applyBorder="1" applyAlignment="1">
      <alignment horizontal="left" vertical="center" wrapText="1"/>
      <protection/>
    </xf>
    <xf numFmtId="3" fontId="3" fillId="24" borderId="0" xfId="37" applyNumberFormat="1" applyFont="1" applyFill="1" applyBorder="1" applyAlignment="1">
      <alignment horizontal="right" vertical="center" wrapText="1"/>
      <protection/>
    </xf>
    <xf numFmtId="185" fontId="3" fillId="24" borderId="0" xfId="51" applyNumberFormat="1" applyFont="1" applyFill="1" applyBorder="1" applyAlignment="1" applyProtection="1">
      <alignment horizontal="right" vertical="center"/>
      <protection/>
    </xf>
    <xf numFmtId="180" fontId="4" fillId="24" borderId="0" xfId="53" applyNumberFormat="1" applyFont="1" applyFill="1" applyBorder="1" applyAlignment="1">
      <alignment horizontal="left" indent="4"/>
    </xf>
    <xf numFmtId="0" fontId="10" fillId="25" borderId="0" xfId="37" applyFont="1" applyFill="1" applyBorder="1" applyAlignment="1">
      <alignment vertical="center"/>
      <protection/>
    </xf>
    <xf numFmtId="180" fontId="10" fillId="25" borderId="0" xfId="37" applyNumberFormat="1" applyFont="1" applyFill="1" applyBorder="1" applyAlignment="1">
      <alignment vertical="center"/>
      <protection/>
    </xf>
    <xf numFmtId="188" fontId="10" fillId="25" borderId="0" xfId="37" applyNumberFormat="1" applyFont="1" applyFill="1" applyBorder="1" applyAlignment="1">
      <alignment vertical="center"/>
      <protection/>
    </xf>
    <xf numFmtId="180" fontId="10" fillId="25" borderId="0" xfId="57" applyNumberFormat="1" applyFont="1" applyFill="1" applyBorder="1" applyAlignment="1">
      <alignment horizontal="right" vertical="center"/>
    </xf>
    <xf numFmtId="180" fontId="10" fillId="25" borderId="0" xfId="53" applyNumberFormat="1" applyFont="1" applyFill="1" applyBorder="1" applyAlignment="1">
      <alignment horizontal="justify"/>
    </xf>
    <xf numFmtId="0" fontId="5" fillId="0" borderId="0" xfId="37" applyFont="1" applyBorder="1" applyAlignment="1">
      <alignment vertical="center"/>
      <protection/>
    </xf>
    <xf numFmtId="17" fontId="3" fillId="8" borderId="24" xfId="37" applyNumberFormat="1" applyFont="1" applyFill="1" applyBorder="1" applyAlignment="1">
      <alignment horizontal="left" vertical="center"/>
      <protection/>
    </xf>
    <xf numFmtId="17" fontId="3" fillId="8" borderId="12" xfId="37" applyNumberFormat="1" applyFont="1" applyFill="1" applyBorder="1" applyAlignment="1">
      <alignment horizontal="center" vertical="center" wrapText="1"/>
      <protection/>
    </xf>
    <xf numFmtId="17" fontId="3" fillId="8" borderId="0" xfId="37" applyNumberFormat="1" applyFont="1" applyFill="1" applyBorder="1" applyAlignment="1">
      <alignment horizontal="center" vertical="center" wrapText="1"/>
      <protection/>
    </xf>
    <xf numFmtId="17" fontId="3" fillId="8" borderId="25" xfId="37" applyNumberFormat="1" applyFont="1" applyFill="1" applyBorder="1" applyAlignment="1">
      <alignment horizontal="center" vertical="center" wrapText="1"/>
      <protection/>
    </xf>
    <xf numFmtId="3" fontId="3" fillId="8" borderId="11" xfId="64" applyNumberFormat="1" applyFont="1" applyFill="1" applyBorder="1" applyAlignment="1">
      <alignment vertical="center"/>
      <protection/>
    </xf>
    <xf numFmtId="185" fontId="3" fillId="8" borderId="11" xfId="58" applyNumberFormat="1" applyFont="1" applyFill="1" applyBorder="1" applyAlignment="1">
      <alignment vertical="center"/>
    </xf>
    <xf numFmtId="9" fontId="5" fillId="24" borderId="10" xfId="67" applyFont="1" applyFill="1" applyBorder="1" applyAlignment="1">
      <alignment horizontal="right" vertical="center"/>
    </xf>
    <xf numFmtId="188" fontId="5" fillId="24" borderId="10" xfId="67" applyNumberFormat="1" applyFont="1" applyFill="1" applyBorder="1" applyAlignment="1">
      <alignment horizontal="right" vertical="center"/>
    </xf>
    <xf numFmtId="188" fontId="13" fillId="24" borderId="10" xfId="67" applyNumberFormat="1" applyFont="1" applyFill="1" applyBorder="1" applyAlignment="1">
      <alignment horizontal="right" vertical="center"/>
    </xf>
    <xf numFmtId="9" fontId="5" fillId="24" borderId="0" xfId="67" applyFont="1" applyFill="1" applyBorder="1" applyAlignment="1">
      <alignment horizontal="right" vertical="center"/>
    </xf>
    <xf numFmtId="187" fontId="3" fillId="24" borderId="0" xfId="67" applyNumberFormat="1" applyFont="1" applyFill="1" applyBorder="1" applyAlignment="1" applyProtection="1">
      <alignment horizontal="right" vertical="center"/>
      <protection/>
    </xf>
    <xf numFmtId="187" fontId="3" fillId="24" borderId="10" xfId="67" applyNumberFormat="1" applyFont="1" applyFill="1" applyBorder="1" applyAlignment="1" applyProtection="1">
      <alignment horizontal="right" vertical="center"/>
      <protection/>
    </xf>
    <xf numFmtId="187" fontId="3" fillId="8" borderId="10" xfId="67" applyNumberFormat="1" applyFont="1" applyFill="1" applyBorder="1" applyAlignment="1" applyProtection="1">
      <alignment horizontal="right" vertical="center"/>
      <protection/>
    </xf>
    <xf numFmtId="188" fontId="5" fillId="24" borderId="26" xfId="67" applyNumberFormat="1" applyFont="1" applyFill="1" applyBorder="1" applyAlignment="1">
      <alignment horizontal="right" vertical="center"/>
    </xf>
    <xf numFmtId="188" fontId="3" fillId="8" borderId="10" xfId="67" applyNumberFormat="1" applyFont="1" applyFill="1" applyBorder="1" applyAlignment="1" applyProtection="1">
      <alignment horizontal="right"/>
      <protection/>
    </xf>
    <xf numFmtId="187" fontId="3" fillId="24" borderId="0" xfId="67" applyNumberFormat="1" applyFont="1" applyFill="1" applyBorder="1" applyAlignment="1" applyProtection="1">
      <alignment horizontal="right"/>
      <protection/>
    </xf>
    <xf numFmtId="188" fontId="4" fillId="24" borderId="0" xfId="67" applyNumberFormat="1" applyFont="1" applyFill="1" applyBorder="1" applyAlignment="1">
      <alignment/>
    </xf>
    <xf numFmtId="188" fontId="5" fillId="24" borderId="0" xfId="67" applyNumberFormat="1" applyFont="1" applyFill="1" applyBorder="1" applyAlignment="1">
      <alignment/>
    </xf>
    <xf numFmtId="188" fontId="4" fillId="8" borderId="10" xfId="67" applyNumberFormat="1" applyFont="1" applyFill="1" applyBorder="1" applyAlignment="1">
      <alignment horizontal="right"/>
    </xf>
    <xf numFmtId="0" fontId="16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19" fillId="25" borderId="0" xfId="0" applyFont="1" applyFill="1" applyAlignment="1">
      <alignment horizontal="center" wrapText="1"/>
    </xf>
    <xf numFmtId="0" fontId="20" fillId="25" borderId="0" xfId="0" applyFont="1" applyFill="1" applyAlignment="1">
      <alignment/>
    </xf>
    <xf numFmtId="0" fontId="8" fillId="8" borderId="16" xfId="37" applyFont="1" applyFill="1" applyBorder="1" applyAlignment="1">
      <alignment horizontal="center" vertical="center"/>
      <protection/>
    </xf>
    <xf numFmtId="0" fontId="24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6" fillId="24" borderId="10" xfId="0" applyFont="1" applyFill="1" applyBorder="1" applyAlignment="1">
      <alignment/>
    </xf>
    <xf numFmtId="0" fontId="21" fillId="24" borderId="0" xfId="0" applyFont="1" applyFill="1" applyAlignment="1">
      <alignment horizontal="center"/>
    </xf>
    <xf numFmtId="17" fontId="3" fillId="8" borderId="14" xfId="37" applyNumberFormat="1" applyFont="1" applyFill="1" applyBorder="1" applyAlignment="1">
      <alignment horizontal="right" vertical="center" wrapText="1"/>
      <protection/>
    </xf>
    <xf numFmtId="44" fontId="9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 wrapText="1"/>
    </xf>
    <xf numFmtId="0" fontId="10" fillId="24" borderId="27" xfId="0" applyFont="1" applyFill="1" applyBorder="1" applyAlignment="1">
      <alignment/>
    </xf>
    <xf numFmtId="0" fontId="9" fillId="24" borderId="18" xfId="0" applyFont="1" applyFill="1" applyBorder="1" applyAlignment="1">
      <alignment horizontal="left" indent="4"/>
    </xf>
    <xf numFmtId="0" fontId="9" fillId="24" borderId="0" xfId="0" applyFont="1" applyFill="1" applyBorder="1" applyAlignment="1">
      <alignment horizontal="left" indent="4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4" fillId="24" borderId="0" xfId="37" applyFont="1" applyFill="1" applyBorder="1">
      <alignment/>
      <protection/>
    </xf>
    <xf numFmtId="188" fontId="5" fillId="24" borderId="25" xfId="67" applyNumberFormat="1" applyFont="1" applyFill="1" applyBorder="1" applyAlignment="1">
      <alignment horizontal="right" vertical="center"/>
    </xf>
    <xf numFmtId="180" fontId="5" fillId="24" borderId="0" xfId="37" applyNumberFormat="1" applyFont="1" applyFill="1" applyBorder="1" applyAlignment="1">
      <alignment vertical="center"/>
      <protection/>
    </xf>
    <xf numFmtId="0" fontId="5" fillId="24" borderId="0" xfId="37" applyFont="1" applyFill="1">
      <alignment/>
      <protection/>
    </xf>
    <xf numFmtId="0" fontId="7" fillId="24" borderId="0" xfId="37" applyFont="1" applyFill="1">
      <alignment/>
      <protection/>
    </xf>
    <xf numFmtId="10" fontId="7" fillId="24" borderId="0" xfId="37" applyNumberFormat="1" applyFont="1" applyFill="1">
      <alignment/>
      <protection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10" fontId="5" fillId="24" borderId="0" xfId="67" applyNumberFormat="1" applyFont="1" applyFill="1" applyBorder="1" applyAlignment="1">
      <alignment vertical="center"/>
    </xf>
    <xf numFmtId="188" fontId="5" fillId="24" borderId="0" xfId="67" applyNumberFormat="1" applyFont="1" applyFill="1" applyBorder="1" applyAlignment="1">
      <alignment vertical="center"/>
    </xf>
    <xf numFmtId="10" fontId="5" fillId="24" borderId="14" xfId="67" applyNumberFormat="1" applyFont="1" applyFill="1" applyBorder="1" applyAlignment="1">
      <alignment vertical="center"/>
    </xf>
    <xf numFmtId="188" fontId="5" fillId="24" borderId="14" xfId="37" applyNumberFormat="1" applyFont="1" applyFill="1" applyBorder="1" applyAlignment="1">
      <alignment vertical="center"/>
      <protection/>
    </xf>
    <xf numFmtId="0" fontId="5" fillId="24" borderId="0" xfId="37" applyFont="1" applyFill="1" applyAlignment="1">
      <alignment horizontal="left"/>
      <protection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24" borderId="0" xfId="0" applyFont="1" applyFill="1" applyAlignment="1">
      <alignment/>
    </xf>
    <xf numFmtId="0" fontId="9" fillId="24" borderId="22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25" fillId="24" borderId="0" xfId="0" applyFont="1" applyFill="1" applyAlignment="1">
      <alignment/>
    </xf>
    <xf numFmtId="17" fontId="4" fillId="8" borderId="16" xfId="37" applyNumberFormat="1" applyFont="1" applyFill="1" applyBorder="1" applyAlignment="1">
      <alignment horizontal="centerContinuous" vertical="center" wrapText="1"/>
      <protection/>
    </xf>
    <xf numFmtId="17" fontId="4" fillId="8" borderId="16" xfId="37" applyNumberFormat="1" applyFont="1" applyFill="1" applyBorder="1" applyAlignment="1">
      <alignment horizontal="centerContinuous" vertical="center"/>
      <protection/>
    </xf>
    <xf numFmtId="0" fontId="5" fillId="24" borderId="0" xfId="64" applyFont="1" applyFill="1" applyBorder="1" applyAlignment="1">
      <alignment vertical="center"/>
      <protection/>
    </xf>
    <xf numFmtId="180" fontId="5" fillId="24" borderId="0" xfId="37" applyNumberFormat="1" applyFont="1" applyFill="1" applyBorder="1" applyAlignment="1">
      <alignment horizontal="right" vertical="center"/>
      <protection/>
    </xf>
    <xf numFmtId="0" fontId="4" fillId="24" borderId="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6" xfId="0" applyFont="1" applyFill="1" applyBorder="1" applyAlignment="1">
      <alignment horizontal="centerContinuous"/>
    </xf>
    <xf numFmtId="0" fontId="3" fillId="8" borderId="16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14" xfId="0" applyNumberFormat="1" applyFont="1" applyFill="1" applyBorder="1" applyAlignment="1">
      <alignment horizontal="center"/>
    </xf>
    <xf numFmtId="16" fontId="3" fillId="8" borderId="14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85" fontId="5" fillId="24" borderId="0" xfId="55" applyNumberFormat="1" applyFont="1" applyFill="1" applyBorder="1" applyAlignment="1">
      <alignment/>
    </xf>
    <xf numFmtId="188" fontId="5" fillId="24" borderId="0" xfId="67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85" fontId="4" fillId="24" borderId="0" xfId="55" applyNumberFormat="1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185" fontId="3" fillId="8" borderId="10" xfId="0" applyNumberFormat="1" applyFont="1" applyFill="1" applyBorder="1" applyAlignment="1">
      <alignment/>
    </xf>
    <xf numFmtId="188" fontId="3" fillId="8" borderId="10" xfId="67" applyNumberFormat="1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8" borderId="10" xfId="37" applyFont="1" applyFill="1" applyBorder="1" applyAlignment="1">
      <alignment horizontal="left"/>
      <protection/>
    </xf>
    <xf numFmtId="0" fontId="3" fillId="8" borderId="10" xfId="37" applyNumberFormat="1" applyFont="1" applyFill="1" applyBorder="1" applyAlignment="1">
      <alignment horizontal="right"/>
      <protection/>
    </xf>
    <xf numFmtId="16" fontId="3" fillId="8" borderId="10" xfId="37" applyNumberFormat="1" applyFont="1" applyFill="1" applyBorder="1" applyAlignment="1">
      <alignment horizontal="right"/>
      <protection/>
    </xf>
    <xf numFmtId="0" fontId="3" fillId="8" borderId="10" xfId="37" applyFont="1" applyFill="1" applyBorder="1" applyAlignment="1">
      <alignment horizontal="right"/>
      <protection/>
    </xf>
    <xf numFmtId="17" fontId="5" fillId="24" borderId="0" xfId="37" applyNumberFormat="1" applyFont="1" applyFill="1" applyBorder="1">
      <alignment/>
      <protection/>
    </xf>
    <xf numFmtId="3" fontId="5" fillId="24" borderId="0" xfId="37" applyNumberFormat="1" applyFont="1" applyFill="1" applyBorder="1" applyAlignment="1">
      <alignment horizontal="right"/>
      <protection/>
    </xf>
    <xf numFmtId="185" fontId="5" fillId="24" borderId="0" xfId="56" applyNumberFormat="1" applyFont="1" applyFill="1" applyBorder="1" applyAlignment="1">
      <alignment/>
    </xf>
    <xf numFmtId="188" fontId="5" fillId="24" borderId="0" xfId="67" applyNumberFormat="1" applyFont="1" applyFill="1" applyBorder="1" applyAlignment="1">
      <alignment horizontal="right" vertical="center"/>
    </xf>
    <xf numFmtId="17" fontId="5" fillId="24" borderId="14" xfId="37" applyNumberFormat="1" applyFont="1" applyFill="1" applyBorder="1">
      <alignment/>
      <protection/>
    </xf>
    <xf numFmtId="184" fontId="5" fillId="24" borderId="14" xfId="67" applyNumberFormat="1" applyFont="1" applyFill="1" applyBorder="1" applyAlignment="1">
      <alignment horizontal="right"/>
    </xf>
    <xf numFmtId="195" fontId="5" fillId="24" borderId="14" xfId="51" applyNumberFormat="1" applyFont="1" applyFill="1" applyBorder="1" applyAlignment="1">
      <alignment horizontal="right"/>
    </xf>
    <xf numFmtId="188" fontId="5" fillId="24" borderId="14" xfId="67" applyNumberFormat="1" applyFont="1" applyFill="1" applyBorder="1" applyAlignment="1">
      <alignment horizontal="right" vertical="center"/>
    </xf>
    <xf numFmtId="0" fontId="5" fillId="24" borderId="29" xfId="64" applyFont="1" applyFill="1" applyBorder="1" applyAlignment="1">
      <alignment vertical="center"/>
      <protection/>
    </xf>
    <xf numFmtId="185" fontId="5" fillId="24" borderId="29" xfId="58" applyNumberFormat="1" applyFont="1" applyFill="1" applyBorder="1" applyAlignment="1">
      <alignment vertical="center"/>
    </xf>
    <xf numFmtId="185" fontId="5" fillId="24" borderId="15" xfId="58" applyNumberFormat="1" applyFont="1" applyFill="1" applyBorder="1" applyAlignment="1">
      <alignment vertical="center"/>
    </xf>
    <xf numFmtId="185" fontId="5" fillId="24" borderId="30" xfId="58" applyNumberFormat="1" applyFont="1" applyFill="1" applyBorder="1" applyAlignment="1">
      <alignment vertical="center"/>
    </xf>
    <xf numFmtId="0" fontId="5" fillId="24" borderId="12" xfId="64" applyFont="1" applyFill="1" applyBorder="1" applyAlignment="1">
      <alignment vertical="center"/>
      <protection/>
    </xf>
    <xf numFmtId="185" fontId="5" fillId="24" borderId="12" xfId="58" applyNumberFormat="1" applyFont="1" applyFill="1" applyBorder="1" applyAlignment="1">
      <alignment vertical="center"/>
    </xf>
    <xf numFmtId="185" fontId="5" fillId="24" borderId="0" xfId="58" applyNumberFormat="1" applyFont="1" applyFill="1" applyBorder="1" applyAlignment="1">
      <alignment vertical="center"/>
    </xf>
    <xf numFmtId="185" fontId="5" fillId="24" borderId="25" xfId="58" applyNumberFormat="1" applyFont="1" applyFill="1" applyBorder="1" applyAlignment="1">
      <alignment vertical="center"/>
    </xf>
    <xf numFmtId="185" fontId="3" fillId="8" borderId="10" xfId="58" applyNumberFormat="1" applyFont="1" applyFill="1" applyBorder="1" applyAlignment="1">
      <alignment vertical="center"/>
    </xf>
    <xf numFmtId="185" fontId="3" fillId="8" borderId="17" xfId="58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/>
    </xf>
    <xf numFmtId="189" fontId="4" fillId="24" borderId="31" xfId="51" applyNumberFormat="1" applyFont="1" applyFill="1" applyBorder="1" applyAlignment="1">
      <alignment/>
    </xf>
    <xf numFmtId="189" fontId="4" fillId="24" borderId="10" xfId="51" applyNumberFormat="1" applyFont="1" applyFill="1" applyBorder="1" applyAlignment="1">
      <alignment/>
    </xf>
    <xf numFmtId="189" fontId="5" fillId="24" borderId="15" xfId="51" applyNumberFormat="1" applyFont="1" applyFill="1" applyBorder="1" applyAlignment="1">
      <alignment/>
    </xf>
    <xf numFmtId="189" fontId="5" fillId="24" borderId="0" xfId="51" applyNumberFormat="1" applyFont="1" applyFill="1" applyBorder="1" applyAlignment="1">
      <alignment/>
    </xf>
    <xf numFmtId="189" fontId="5" fillId="24" borderId="32" xfId="51" applyNumberFormat="1" applyFont="1" applyFill="1" applyBorder="1" applyAlignment="1">
      <alignment/>
    </xf>
    <xf numFmtId="189" fontId="5" fillId="24" borderId="14" xfId="51" applyNumberFormat="1" applyFont="1" applyFill="1" applyBorder="1" applyAlignment="1">
      <alignment/>
    </xf>
    <xf numFmtId="0" fontId="10" fillId="8" borderId="10" xfId="0" applyFont="1" applyFill="1" applyBorder="1" applyAlignment="1">
      <alignment horizontal="left"/>
    </xf>
    <xf numFmtId="189" fontId="4" fillId="8" borderId="10" xfId="51" applyNumberFormat="1" applyFont="1" applyFill="1" applyBorder="1" applyAlignment="1">
      <alignment/>
    </xf>
    <xf numFmtId="0" fontId="10" fillId="8" borderId="10" xfId="0" applyFont="1" applyFill="1" applyBorder="1" applyAlignment="1">
      <alignment/>
    </xf>
    <xf numFmtId="184" fontId="4" fillId="8" borderId="10" xfId="69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3" fillId="8" borderId="10" xfId="0" applyFont="1" applyFill="1" applyBorder="1" applyAlignment="1">
      <alignment horizontal="left"/>
    </xf>
    <xf numFmtId="189" fontId="3" fillId="8" borderId="31" xfId="51" applyNumberFormat="1" applyFont="1" applyFill="1" applyBorder="1" applyAlignment="1">
      <alignment/>
    </xf>
    <xf numFmtId="184" fontId="3" fillId="8" borderId="10" xfId="67" applyNumberFormat="1" applyFont="1" applyFill="1" applyBorder="1" applyAlignment="1">
      <alignment/>
    </xf>
    <xf numFmtId="184" fontId="3" fillId="8" borderId="10" xfId="51" applyNumberFormat="1" applyFont="1" applyFill="1" applyBorder="1" applyAlignment="1">
      <alignment/>
    </xf>
    <xf numFmtId="184" fontId="3" fillId="8" borderId="10" xfId="51" applyNumberFormat="1" applyFont="1" applyFill="1" applyBorder="1" applyAlignment="1">
      <alignment horizontal="right"/>
    </xf>
    <xf numFmtId="0" fontId="1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185" fontId="5" fillId="24" borderId="0" xfId="51" applyNumberFormat="1" applyFont="1" applyFill="1" applyBorder="1" applyAlignment="1">
      <alignment/>
    </xf>
    <xf numFmtId="180" fontId="5" fillId="24" borderId="0" xfId="51" applyNumberFormat="1" applyFont="1" applyFill="1" applyBorder="1" applyAlignment="1">
      <alignment/>
    </xf>
    <xf numFmtId="188" fontId="5" fillId="24" borderId="0" xfId="68" applyNumberFormat="1" applyFont="1" applyFill="1" applyBorder="1" applyAlignment="1">
      <alignment horizontal="right"/>
    </xf>
    <xf numFmtId="185" fontId="4" fillId="24" borderId="0" xfId="51" applyNumberFormat="1" applyFont="1" applyFill="1" applyBorder="1" applyAlignment="1">
      <alignment/>
    </xf>
    <xf numFmtId="180" fontId="4" fillId="24" borderId="0" xfId="51" applyNumberFormat="1" applyFont="1" applyFill="1" applyBorder="1" applyAlignment="1">
      <alignment/>
    </xf>
    <xf numFmtId="188" fontId="4" fillId="24" borderId="0" xfId="68" applyNumberFormat="1" applyFont="1" applyFill="1" applyBorder="1" applyAlignment="1">
      <alignment horizontal="right"/>
    </xf>
    <xf numFmtId="0" fontId="4" fillId="24" borderId="0" xfId="37" applyFont="1" applyFill="1" applyAlignment="1">
      <alignment vertical="center"/>
      <protection/>
    </xf>
    <xf numFmtId="185" fontId="4" fillId="24" borderId="0" xfId="57" applyNumberFormat="1" applyFont="1" applyFill="1" applyBorder="1" applyAlignment="1">
      <alignment vertical="center"/>
    </xf>
    <xf numFmtId="180" fontId="4" fillId="24" borderId="0" xfId="57" applyNumberFormat="1" applyFont="1" applyFill="1" applyBorder="1" applyAlignment="1">
      <alignment vertical="center"/>
    </xf>
    <xf numFmtId="0" fontId="5" fillId="24" borderId="0" xfId="37" applyFont="1" applyFill="1" applyBorder="1" applyAlignment="1">
      <alignment horizontal="left" vertical="center" indent="1"/>
      <protection/>
    </xf>
    <xf numFmtId="185" fontId="5" fillId="24" borderId="0" xfId="57" applyNumberFormat="1" applyFont="1" applyFill="1" applyBorder="1" applyAlignment="1">
      <alignment vertical="center"/>
    </xf>
    <xf numFmtId="180" fontId="5" fillId="24" borderId="0" xfId="57" applyNumberFormat="1" applyFont="1" applyFill="1" applyBorder="1" applyAlignment="1">
      <alignment vertical="center"/>
    </xf>
    <xf numFmtId="0" fontId="5" fillId="24" borderId="0" xfId="37" applyFont="1" applyFill="1" applyBorder="1" applyAlignment="1">
      <alignment horizontal="left" vertical="center" indent="2"/>
      <protection/>
    </xf>
    <xf numFmtId="0" fontId="4" fillId="24" borderId="0" xfId="37" applyFont="1" applyFill="1" applyBorder="1" applyAlignment="1">
      <alignment horizontal="left" vertical="center" indent="2"/>
      <protection/>
    </xf>
    <xf numFmtId="0" fontId="4" fillId="24" borderId="0" xfId="65" applyFont="1" applyFill="1">
      <alignment/>
      <protection/>
    </xf>
    <xf numFmtId="0" fontId="5" fillId="24" borderId="0" xfId="38" applyFont="1" applyFill="1" applyBorder="1" applyAlignment="1">
      <alignment horizontal="left" indent="4"/>
      <protection/>
    </xf>
    <xf numFmtId="0" fontId="4" fillId="24" borderId="10" xfId="37" applyFont="1" applyFill="1" applyBorder="1" applyAlignment="1">
      <alignment horizontal="left" vertical="center" wrapText="1" indent="1"/>
      <protection/>
    </xf>
    <xf numFmtId="185" fontId="4" fillId="24" borderId="10" xfId="51" applyNumberFormat="1" applyFont="1" applyFill="1" applyBorder="1" applyAlignment="1">
      <alignment/>
    </xf>
    <xf numFmtId="180" fontId="4" fillId="24" borderId="10" xfId="51" applyNumberFormat="1" applyFont="1" applyFill="1" applyBorder="1" applyAlignment="1">
      <alignment/>
    </xf>
    <xf numFmtId="188" fontId="4" fillId="24" borderId="10" xfId="68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9" fillId="24" borderId="15" xfId="37" applyFont="1" applyFill="1" applyBorder="1">
      <alignment/>
      <protection/>
    </xf>
    <xf numFmtId="3" fontId="5" fillId="24" borderId="15" xfId="37" applyNumberFormat="1" applyFont="1" applyFill="1" applyBorder="1" applyAlignment="1">
      <alignment horizontal="right"/>
      <protection/>
    </xf>
    <xf numFmtId="185" fontId="5" fillId="24" borderId="15" xfId="57" applyNumberFormat="1" applyFont="1" applyFill="1" applyBorder="1" applyAlignment="1">
      <alignment vertical="center"/>
    </xf>
    <xf numFmtId="188" fontId="5" fillId="24" borderId="15" xfId="70" applyNumberFormat="1" applyFont="1" applyFill="1" applyBorder="1" applyAlignment="1">
      <alignment horizontal="right" vertical="center"/>
    </xf>
    <xf numFmtId="0" fontId="9" fillId="24" borderId="0" xfId="37" applyFont="1" applyFill="1" applyBorder="1">
      <alignment/>
      <protection/>
    </xf>
    <xf numFmtId="188" fontId="5" fillId="24" borderId="0" xfId="7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/>
    </xf>
    <xf numFmtId="184" fontId="5" fillId="24" borderId="14" xfId="67" applyNumberFormat="1" applyFont="1" applyFill="1" applyBorder="1" applyAlignment="1">
      <alignment/>
    </xf>
    <xf numFmtId="195" fontId="5" fillId="24" borderId="14" xfId="57" applyNumberFormat="1" applyFont="1" applyFill="1" applyBorder="1" applyAlignment="1">
      <alignment vertical="center"/>
    </xf>
    <xf numFmtId="0" fontId="3" fillId="8" borderId="14" xfId="57" applyNumberFormat="1" applyFont="1" applyFill="1" applyBorder="1" applyAlignment="1">
      <alignment horizontal="right" vertical="center"/>
    </xf>
    <xf numFmtId="16" fontId="3" fillId="8" borderId="14" xfId="37" applyNumberFormat="1" applyFont="1" applyFill="1" applyBorder="1" applyAlignment="1">
      <alignment horizontal="center" vertical="center" wrapText="1"/>
      <protection/>
    </xf>
    <xf numFmtId="0" fontId="3" fillId="8" borderId="14" xfId="37" applyNumberFormat="1" applyFont="1" applyFill="1" applyBorder="1" applyAlignment="1">
      <alignment horizontal="center" vertical="center" wrapText="1"/>
      <protection/>
    </xf>
    <xf numFmtId="0" fontId="3" fillId="8" borderId="14" xfId="37" applyNumberFormat="1" applyFont="1" applyFill="1" applyBorder="1" applyAlignment="1">
      <alignment horizontal="right" vertical="center"/>
      <protection/>
    </xf>
    <xf numFmtId="186" fontId="5" fillId="0" borderId="0" xfId="53" applyNumberFormat="1" applyFont="1" applyFill="1" applyBorder="1" applyAlignment="1">
      <alignment/>
    </xf>
    <xf numFmtId="188" fontId="5" fillId="0" borderId="0" xfId="67" applyNumberFormat="1" applyFont="1" applyFill="1" applyBorder="1" applyAlignment="1">
      <alignment/>
    </xf>
    <xf numFmtId="0" fontId="10" fillId="8" borderId="15" xfId="0" applyFont="1" applyFill="1" applyBorder="1" applyAlignment="1">
      <alignment horizontal="left"/>
    </xf>
    <xf numFmtId="0" fontId="8" fillId="8" borderId="0" xfId="0" applyFont="1" applyFill="1" applyBorder="1" applyAlignment="1">
      <alignment/>
    </xf>
    <xf numFmtId="0" fontId="8" fillId="8" borderId="15" xfId="0" applyFont="1" applyFill="1" applyBorder="1" applyAlignment="1">
      <alignment horizontal="left"/>
    </xf>
    <xf numFmtId="17" fontId="3" fillId="24" borderId="0" xfId="37" applyNumberFormat="1" applyFont="1" applyFill="1" applyBorder="1" applyAlignment="1">
      <alignment horizontal="left" vertical="center" wrapText="1"/>
      <protection/>
    </xf>
    <xf numFmtId="187" fontId="10" fillId="25" borderId="0" xfId="67" applyNumberFormat="1" applyFont="1" applyFill="1" applyBorder="1" applyAlignment="1">
      <alignment/>
    </xf>
    <xf numFmtId="187" fontId="9" fillId="25" borderId="0" xfId="67" applyNumberFormat="1" applyFont="1" applyFill="1" applyBorder="1" applyAlignment="1">
      <alignment/>
    </xf>
    <xf numFmtId="185" fontId="10" fillId="24" borderId="27" xfId="0" applyNumberFormat="1" applyFont="1" applyFill="1" applyBorder="1" applyAlignment="1">
      <alignment horizontal="right"/>
    </xf>
    <xf numFmtId="185" fontId="9" fillId="24" borderId="18" xfId="0" applyNumberFormat="1" applyFont="1" applyFill="1" applyBorder="1" applyAlignment="1">
      <alignment horizontal="right"/>
    </xf>
    <xf numFmtId="185" fontId="9" fillId="24" borderId="0" xfId="0" applyNumberFormat="1" applyFont="1" applyFill="1" applyBorder="1" applyAlignment="1">
      <alignment horizontal="right"/>
    </xf>
    <xf numFmtId="185" fontId="10" fillId="8" borderId="18" xfId="0" applyNumberFormat="1" applyFont="1" applyFill="1" applyBorder="1" applyAlignment="1">
      <alignment horizontal="right"/>
    </xf>
    <xf numFmtId="0" fontId="10" fillId="24" borderId="0" xfId="0" applyFont="1" applyFill="1" applyAlignment="1">
      <alignment/>
    </xf>
    <xf numFmtId="0" fontId="29" fillId="26" borderId="33" xfId="0" applyFont="1" applyFill="1" applyBorder="1" applyAlignment="1">
      <alignment horizontal="center"/>
    </xf>
    <xf numFmtId="0" fontId="29" fillId="27" borderId="33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14" fontId="29" fillId="26" borderId="34" xfId="0" applyNumberFormat="1" applyFont="1" applyFill="1" applyBorder="1" applyAlignment="1">
      <alignment horizontal="center"/>
    </xf>
    <xf numFmtId="14" fontId="29" fillId="27" borderId="34" xfId="0" applyNumberFormat="1" applyFont="1" applyFill="1" applyBorder="1" applyAlignment="1">
      <alignment horizontal="center"/>
    </xf>
    <xf numFmtId="0" fontId="29" fillId="24" borderId="35" xfId="0" applyFont="1" applyFill="1" applyBorder="1" applyAlignment="1">
      <alignment/>
    </xf>
    <xf numFmtId="180" fontId="28" fillId="26" borderId="4" xfId="52" applyNumberFormat="1" applyFont="1" applyFill="1" applyBorder="1" applyAlignment="1">
      <alignment vertical="center"/>
    </xf>
    <xf numFmtId="180" fontId="28" fillId="24" borderId="4" xfId="52" applyNumberFormat="1" applyFont="1" applyFill="1" applyBorder="1" applyAlignment="1">
      <alignment vertical="center"/>
    </xf>
    <xf numFmtId="180" fontId="29" fillId="26" borderId="4" xfId="52" applyNumberFormat="1" applyFont="1" applyFill="1" applyBorder="1" applyAlignment="1">
      <alignment vertical="center"/>
    </xf>
    <xf numFmtId="180" fontId="29" fillId="24" borderId="4" xfId="52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/>
    </xf>
    <xf numFmtId="0" fontId="28" fillId="24" borderId="36" xfId="0" applyFont="1" applyFill="1" applyBorder="1" applyAlignment="1">
      <alignment vertical="center"/>
    </xf>
    <xf numFmtId="0" fontId="28" fillId="24" borderId="37" xfId="0" applyFont="1" applyFill="1" applyBorder="1" applyAlignment="1">
      <alignment vertical="center"/>
    </xf>
    <xf numFmtId="180" fontId="28" fillId="28" borderId="4" xfId="52" applyNumberFormat="1" applyFont="1" applyFill="1" applyBorder="1" applyAlignment="1">
      <alignment vertical="center"/>
    </xf>
    <xf numFmtId="0" fontId="29" fillId="24" borderId="0" xfId="0" applyFont="1" applyFill="1" applyAlignment="1">
      <alignment/>
    </xf>
    <xf numFmtId="0" fontId="28" fillId="24" borderId="37" xfId="0" applyFont="1" applyFill="1" applyBorder="1" applyAlignment="1">
      <alignment vertical="center" wrapText="1"/>
    </xf>
    <xf numFmtId="0" fontId="29" fillId="24" borderId="4" xfId="0" applyFont="1" applyFill="1" applyBorder="1" applyAlignment="1">
      <alignment vertical="center"/>
    </xf>
    <xf numFmtId="0" fontId="28" fillId="24" borderId="37" xfId="0" applyFont="1" applyFill="1" applyBorder="1" applyAlignment="1">
      <alignment/>
    </xf>
    <xf numFmtId="0" fontId="29" fillId="24" borderId="36" xfId="0" applyFont="1" applyFill="1" applyBorder="1" applyAlignment="1">
      <alignment vertical="center"/>
    </xf>
    <xf numFmtId="0" fontId="30" fillId="26" borderId="33" xfId="0" applyFont="1" applyFill="1" applyBorder="1" applyAlignment="1">
      <alignment horizontal="center"/>
    </xf>
    <xf numFmtId="0" fontId="30" fillId="8" borderId="33" xfId="0" applyFont="1" applyFill="1" applyBorder="1" applyAlignment="1">
      <alignment horizontal="center"/>
    </xf>
    <xf numFmtId="0" fontId="29" fillId="24" borderId="38" xfId="0" applyFont="1" applyFill="1" applyBorder="1" applyAlignment="1">
      <alignment vertical="center" wrapText="1"/>
    </xf>
    <xf numFmtId="0" fontId="28" fillId="24" borderId="36" xfId="0" applyFont="1" applyFill="1" applyBorder="1" applyAlignment="1">
      <alignment vertical="center" wrapText="1"/>
    </xf>
    <xf numFmtId="0" fontId="28" fillId="24" borderId="37" xfId="0" applyFont="1" applyFill="1" applyBorder="1" applyAlignment="1">
      <alignment horizontal="left" vertical="center" wrapText="1" indent="2"/>
    </xf>
    <xf numFmtId="0" fontId="28" fillId="24" borderId="37" xfId="0" applyFont="1" applyFill="1" applyBorder="1" applyAlignment="1">
      <alignment horizontal="left" vertical="center" wrapText="1" indent="3"/>
    </xf>
    <xf numFmtId="0" fontId="29" fillId="24" borderId="37" xfId="0" applyFont="1" applyFill="1" applyBorder="1" applyAlignment="1">
      <alignment vertical="center" wrapText="1"/>
    </xf>
    <xf numFmtId="0" fontId="28" fillId="24" borderId="39" xfId="0" applyFont="1" applyFill="1" applyBorder="1" applyAlignment="1">
      <alignment vertical="center" wrapText="1"/>
    </xf>
    <xf numFmtId="0" fontId="28" fillId="24" borderId="40" xfId="0" applyFont="1" applyFill="1" applyBorder="1" applyAlignment="1">
      <alignment vertical="center" wrapText="1"/>
    </xf>
    <xf numFmtId="0" fontId="28" fillId="24" borderId="41" xfId="0" applyFont="1" applyFill="1" applyBorder="1" applyAlignment="1">
      <alignment vertical="center" wrapText="1"/>
    </xf>
    <xf numFmtId="0" fontId="28" fillId="24" borderId="42" xfId="0" applyFont="1" applyFill="1" applyBorder="1" applyAlignment="1">
      <alignment vertical="center" wrapText="1"/>
    </xf>
    <xf numFmtId="0" fontId="29" fillId="24" borderId="36" xfId="0" applyFont="1" applyFill="1" applyBorder="1" applyAlignment="1">
      <alignment horizontal="left" vertical="center"/>
    </xf>
    <xf numFmtId="0" fontId="9" fillId="24" borderId="14" xfId="37" applyFont="1" applyFill="1" applyBorder="1">
      <alignment/>
      <protection/>
    </xf>
    <xf numFmtId="199" fontId="9" fillId="24" borderId="0" xfId="0" applyNumberFormat="1" applyFont="1" applyFill="1" applyAlignment="1">
      <alignment horizontal="right" wrapText="1"/>
    </xf>
    <xf numFmtId="199" fontId="9" fillId="24" borderId="28" xfId="0" applyNumberFormat="1" applyFont="1" applyFill="1" applyBorder="1" applyAlignment="1">
      <alignment horizontal="right" wrapText="1"/>
    </xf>
    <xf numFmtId="199" fontId="9" fillId="24" borderId="43" xfId="0" applyNumberFormat="1" applyFont="1" applyFill="1" applyBorder="1" applyAlignment="1">
      <alignment horizontal="right"/>
    </xf>
    <xf numFmtId="199" fontId="9" fillId="24" borderId="0" xfId="0" applyNumberFormat="1" applyFont="1" applyFill="1" applyBorder="1" applyAlignment="1">
      <alignment horizontal="right"/>
    </xf>
    <xf numFmtId="199" fontId="9" fillId="0" borderId="0" xfId="0" applyNumberFormat="1" applyFont="1" applyFill="1" applyAlignment="1">
      <alignment horizontal="right" wrapText="1"/>
    </xf>
    <xf numFmtId="199" fontId="9" fillId="24" borderId="0" xfId="0" applyNumberFormat="1" applyFont="1" applyFill="1" applyBorder="1" applyAlignment="1">
      <alignment horizontal="right" wrapText="1"/>
    </xf>
    <xf numFmtId="199" fontId="10" fillId="8" borderId="18" xfId="0" applyNumberFormat="1" applyFont="1" applyFill="1" applyBorder="1" applyAlignment="1">
      <alignment horizontal="right" wrapText="1"/>
    </xf>
    <xf numFmtId="199" fontId="10" fillId="8" borderId="19" xfId="0" applyNumberFormat="1" applyFont="1" applyFill="1" applyBorder="1" applyAlignment="1">
      <alignment horizontal="right" wrapText="1"/>
    </xf>
    <xf numFmtId="199" fontId="10" fillId="8" borderId="18" xfId="0" applyNumberFormat="1" applyFont="1" applyFill="1" applyBorder="1" applyAlignment="1">
      <alignment horizontal="right"/>
    </xf>
    <xf numFmtId="0" fontId="3" fillId="8" borderId="17" xfId="37" applyNumberFormat="1" applyFont="1" applyFill="1" applyBorder="1" applyAlignment="1">
      <alignment horizontal="center" vertical="center"/>
      <protection/>
    </xf>
    <xf numFmtId="0" fontId="4" fillId="8" borderId="1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8" fillId="8" borderId="16" xfId="37" applyFont="1" applyFill="1" applyBorder="1" applyAlignment="1">
      <alignment horizontal="center"/>
      <protection/>
    </xf>
    <xf numFmtId="0" fontId="3" fillId="8" borderId="15" xfId="37" applyFont="1" applyFill="1" applyBorder="1" applyAlignment="1">
      <alignment horizontal="center" vertical="center" wrapText="1"/>
      <protection/>
    </xf>
    <xf numFmtId="0" fontId="3" fillId="8" borderId="0" xfId="37" applyFont="1" applyFill="1" applyBorder="1" applyAlignment="1">
      <alignment horizontal="center" vertical="center" wrapText="1"/>
      <protection/>
    </xf>
    <xf numFmtId="0" fontId="3" fillId="8" borderId="14" xfId="37" applyFont="1" applyFill="1" applyBorder="1" applyAlignment="1">
      <alignment horizontal="center" vertical="center" wrapText="1"/>
      <protection/>
    </xf>
    <xf numFmtId="0" fontId="12" fillId="8" borderId="15" xfId="39" applyFont="1" applyFill="1" applyBorder="1" applyAlignment="1">
      <alignment horizontal="center" vertical="center"/>
      <protection/>
    </xf>
    <xf numFmtId="0" fontId="3" fillId="8" borderId="20" xfId="39" applyFont="1" applyFill="1" applyBorder="1" applyAlignment="1">
      <alignment horizontal="center" vertical="center"/>
      <protection/>
    </xf>
    <xf numFmtId="0" fontId="6" fillId="8" borderId="16" xfId="37" applyFont="1" applyFill="1" applyBorder="1" applyAlignment="1">
      <alignment horizontal="center"/>
      <protection/>
    </xf>
    <xf numFmtId="0" fontId="4" fillId="8" borderId="16" xfId="37" applyFont="1" applyFill="1" applyBorder="1" applyAlignment="1">
      <alignment horizontal="center"/>
      <protection/>
    </xf>
    <xf numFmtId="0" fontId="10" fillId="8" borderId="44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0" fontId="10" fillId="8" borderId="27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 wrapText="1"/>
    </xf>
    <xf numFmtId="0" fontId="3" fillId="8" borderId="11" xfId="37" applyNumberFormat="1" applyFont="1" applyFill="1" applyBorder="1" applyAlignment="1">
      <alignment horizontal="center" vertical="center"/>
      <protection/>
    </xf>
    <xf numFmtId="0" fontId="3" fillId="8" borderId="10" xfId="37" applyNumberFormat="1" applyFont="1" applyFill="1" applyBorder="1" applyAlignment="1">
      <alignment horizontal="center" vertical="center"/>
      <protection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/>
    </xf>
    <xf numFmtId="0" fontId="29" fillId="24" borderId="39" xfId="0" applyFont="1" applyFill="1" applyBorder="1" applyAlignment="1">
      <alignment horizontal="left" vertical="center" wrapText="1" indent="4"/>
    </xf>
    <xf numFmtId="0" fontId="28" fillId="0" borderId="35" xfId="0" applyFont="1" applyBorder="1" applyAlignment="1">
      <alignment horizontal="left" vertical="center" wrapText="1" indent="4"/>
    </xf>
    <xf numFmtId="0" fontId="28" fillId="0" borderId="41" xfId="0" applyFont="1" applyBorder="1" applyAlignment="1">
      <alignment horizontal="left" vertical="center" wrapText="1" indent="4"/>
    </xf>
    <xf numFmtId="0" fontId="28" fillId="0" borderId="45" xfId="0" applyFont="1" applyBorder="1" applyAlignment="1">
      <alignment horizontal="left" vertical="center" wrapText="1" indent="4"/>
    </xf>
    <xf numFmtId="0" fontId="29" fillId="24" borderId="36" xfId="0" applyFont="1" applyFill="1" applyBorder="1" applyAlignment="1">
      <alignment horizontal="right" vertical="center" wrapText="1" indent="4"/>
    </xf>
    <xf numFmtId="0" fontId="29" fillId="24" borderId="37" xfId="0" applyFont="1" applyFill="1" applyBorder="1" applyAlignment="1">
      <alignment horizontal="right" vertical="center" wrapText="1" indent="4"/>
    </xf>
    <xf numFmtId="0" fontId="29" fillId="26" borderId="36" xfId="0" applyFont="1" applyFill="1" applyBorder="1" applyAlignment="1">
      <alignment horizontal="center" wrapText="1"/>
    </xf>
    <xf numFmtId="0" fontId="29" fillId="26" borderId="37" xfId="0" applyFont="1" applyFill="1" applyBorder="1" applyAlignment="1">
      <alignment horizontal="center" wrapText="1"/>
    </xf>
    <xf numFmtId="0" fontId="29" fillId="26" borderId="38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9" fillId="24" borderId="39" xfId="0" applyFont="1" applyFill="1" applyBorder="1" applyAlignment="1">
      <alignment horizontal="left" vertical="center" indent="4"/>
    </xf>
    <xf numFmtId="0" fontId="28" fillId="0" borderId="35" xfId="0" applyFont="1" applyBorder="1" applyAlignment="1">
      <alignment horizontal="left" vertical="center" indent="4"/>
    </xf>
    <xf numFmtId="0" fontId="28" fillId="0" borderId="41" xfId="0" applyFont="1" applyBorder="1" applyAlignment="1">
      <alignment horizontal="left" vertical="center" indent="4"/>
    </xf>
    <xf numFmtId="0" fontId="28" fillId="0" borderId="45" xfId="0" applyFont="1" applyBorder="1" applyAlignment="1">
      <alignment horizontal="left" vertical="center" indent="4"/>
    </xf>
    <xf numFmtId="0" fontId="29" fillId="24" borderId="42" xfId="0" applyFont="1" applyFill="1" applyBorder="1" applyAlignment="1">
      <alignment wrapText="1"/>
    </xf>
    <xf numFmtId="0" fontId="28" fillId="0" borderId="42" xfId="0" applyFont="1" applyBorder="1" applyAlignment="1">
      <alignment wrapText="1"/>
    </xf>
    <xf numFmtId="0" fontId="0" fillId="0" borderId="38" xfId="0" applyBorder="1" applyAlignment="1">
      <alignment horizont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3" xfId="53"/>
    <cellStyle name="Millares 2" xfId="54"/>
    <cellStyle name="Millares_EERR Gx 09-2009" xfId="55"/>
    <cellStyle name="Millares_genera_Fisico Gx Dx" xfId="56"/>
    <cellStyle name="Millares_Income St. Table 1.2 2Q02 v2cpt" xfId="57"/>
    <cellStyle name="Millares_Income St. Table 1.2 2Q02 v2cpt 2" xfId="58"/>
    <cellStyle name="Currency" xfId="59"/>
    <cellStyle name="Currency [0]" xfId="60"/>
    <cellStyle name="Neutral" xfId="61"/>
    <cellStyle name="Normal 2" xfId="62"/>
    <cellStyle name="Normal 3" xfId="63"/>
    <cellStyle name="Normal_operacional" xfId="64"/>
    <cellStyle name="Normal_Tablas Press 4Q05" xfId="65"/>
    <cellStyle name="Notas" xfId="66"/>
    <cellStyle name="Percent" xfId="67"/>
    <cellStyle name="Porcentual 2" xfId="68"/>
    <cellStyle name="Porcentual 3" xfId="69"/>
    <cellStyle name="Porcentual 4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Link%20Raz.%20y%20Press%2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085162101\Mis%20documentos\RAZONADO\2009\06-2009\compara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Tablas%20razonado%20deuda-cash%20flow%2031_12_09%20(TC%20med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ÍSICO"/>
      <sheetName val="FÍS. CHILE"/>
      <sheetName val="CASH"/>
      <sheetName val="DEUDA"/>
      <sheetName val="ACCIONES"/>
      <sheetName val="Trim. Ant."/>
      <sheetName val="Trim. Final"/>
      <sheetName val="SEGMENTOS"/>
      <sheetName val="CHILE"/>
      <sheetName val="ARGENTINA"/>
      <sheetName val="PERÚ"/>
      <sheetName val="COLOMBIA"/>
      <sheetName val="(M$)"/>
      <sheetName val="(MM$)"/>
      <sheetName val="POR EMPR."/>
      <sheetName val="Q. Ant."/>
      <sheetName val="Q. Fin."/>
      <sheetName val="Subsidiaries"/>
      <sheetName val="Business Line"/>
      <sheetName val="DIFERENCIAS"/>
      <sheetName val="Hoja1"/>
    </sheetNames>
    <sheetDataSet>
      <sheetData sheetId="1">
        <row r="3">
          <cell r="D3">
            <v>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Abroad</v>
          </cell>
          <cell r="M3" t="str">
            <v>TOTAL</v>
          </cell>
          <cell r="N3" t="str">
            <v>CACHOEIRA</v>
          </cell>
          <cell r="O3" t="str">
            <v>FORTALEZA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generation</v>
          </cell>
          <cell r="E5">
            <v>8171.996839000001</v>
          </cell>
          <cell r="F5">
            <v>3782.5546657186956</v>
          </cell>
          <cell r="G5">
            <v>12673.608354063728</v>
          </cell>
          <cell r="H5">
            <v>8162.848339513083</v>
          </cell>
          <cell r="I5">
            <v>22239.352289927643</v>
          </cell>
          <cell r="J5">
            <v>11954.551504718696</v>
          </cell>
          <cell r="K5">
            <v>12673.608354063728</v>
          </cell>
          <cell r="L5">
            <v>32791.00819829551</v>
          </cell>
          <cell r="M5">
            <v>55030.36048822315</v>
          </cell>
          <cell r="N5">
            <v>2819.7297415</v>
          </cell>
          <cell r="O5">
            <v>499.39364315595276</v>
          </cell>
        </row>
        <row r="6">
          <cell r="D6" t="str">
            <v>Hydro generation</v>
          </cell>
          <cell r="E6">
            <v>0</v>
          </cell>
          <cell r="F6">
            <v>3782.5546657186956</v>
          </cell>
          <cell r="G6">
            <v>11700.052107537727</v>
          </cell>
          <cell r="H6">
            <v>4564.306024550182</v>
          </cell>
          <cell r="I6">
            <v>14826.34523909891</v>
          </cell>
          <cell r="J6">
            <v>3782.5546657186956</v>
          </cell>
          <cell r="K6">
            <v>11700.052107537727</v>
          </cell>
          <cell r="L6">
            <v>20046.912797806603</v>
          </cell>
          <cell r="M6">
            <v>34873.258036905514</v>
          </cell>
          <cell r="N6">
            <v>2819.7297415</v>
          </cell>
          <cell r="O6">
            <v>0</v>
          </cell>
        </row>
        <row r="7">
          <cell r="D7" t="str">
            <v>Thermo generation</v>
          </cell>
          <cell r="E7">
            <v>8171.996839000001</v>
          </cell>
          <cell r="F7">
            <v>0</v>
          </cell>
          <cell r="G7">
            <v>973.5562465260009</v>
          </cell>
          <cell r="H7">
            <v>3598.5423149629014</v>
          </cell>
          <cell r="I7">
            <v>7319.340777170799</v>
          </cell>
          <cell r="J7">
            <v>8171.996839000001</v>
          </cell>
          <cell r="K7">
            <v>973.5562465260009</v>
          </cell>
          <cell r="L7">
            <v>12744.095400488903</v>
          </cell>
          <cell r="M7">
            <v>20063.4361776597</v>
          </cell>
          <cell r="N7">
            <v>0</v>
          </cell>
          <cell r="O7">
            <v>499.39364315595276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0</v>
          </cell>
          <cell r="K8">
            <v>0</v>
          </cell>
          <cell r="L8">
            <v>0</v>
          </cell>
          <cell r="M8">
            <v>93.666273657933</v>
          </cell>
          <cell r="N8">
            <v>0</v>
          </cell>
          <cell r="O8">
            <v>0</v>
          </cell>
        </row>
        <row r="9">
          <cell r="D9" t="str">
            <v>Purchases</v>
          </cell>
          <cell r="E9">
            <v>189.29155249999997</v>
          </cell>
          <cell r="F9">
            <v>339.0816000999771</v>
          </cell>
          <cell r="G9">
            <v>4284.312475302082</v>
          </cell>
          <cell r="H9">
            <v>336.64298041915555</v>
          </cell>
          <cell r="I9">
            <v>532.4889770156587</v>
          </cell>
          <cell r="J9">
            <v>528.3731525999771</v>
          </cell>
          <cell r="K9">
            <v>4284.312475302082</v>
          </cell>
          <cell r="L9">
            <v>5149.328608321215</v>
          </cell>
          <cell r="M9">
            <v>5681.817585336874</v>
          </cell>
          <cell r="N9">
            <v>1047.2733337665036</v>
          </cell>
          <cell r="O9">
            <v>2694.683597022604</v>
          </cell>
        </row>
        <row r="10">
          <cell r="D10" t="str">
            <v>    Purchases to related companies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5469.690271452927</v>
          </cell>
          <cell r="J10">
            <v>0</v>
          </cell>
          <cell r="K10">
            <v>0</v>
          </cell>
          <cell r="L10">
            <v>0</v>
          </cell>
          <cell r="M10">
            <v>5469.690271452927</v>
          </cell>
          <cell r="N10">
            <v>0</v>
          </cell>
          <cell r="O10">
            <v>0</v>
          </cell>
        </row>
        <row r="11">
          <cell r="D11" t="str">
            <v>    Purchases to other generators</v>
          </cell>
          <cell r="E11">
            <v>0</v>
          </cell>
          <cell r="F11">
            <v>0</v>
          </cell>
          <cell r="G11">
            <v>1233.33555825</v>
          </cell>
          <cell r="H11">
            <v>0</v>
          </cell>
          <cell r="I11">
            <v>156.15312144445903</v>
          </cell>
          <cell r="J11">
            <v>0</v>
          </cell>
          <cell r="K11">
            <v>1233.33555825</v>
          </cell>
          <cell r="L11">
            <v>1233.33555825</v>
          </cell>
          <cell r="M11">
            <v>1389.488679694459</v>
          </cell>
          <cell r="N11">
            <v>4.159158000000001</v>
          </cell>
          <cell r="O11">
            <v>1333.009873</v>
          </cell>
        </row>
        <row r="12">
          <cell r="D12" t="str">
            <v>    Purchases at spot</v>
          </cell>
          <cell r="E12">
            <v>189.29155249999997</v>
          </cell>
          <cell r="F12">
            <v>339.0816000999771</v>
          </cell>
          <cell r="G12">
            <v>3050.976917052082</v>
          </cell>
          <cell r="H12">
            <v>336.64298041915555</v>
          </cell>
          <cell r="I12">
            <v>376.3358555711996</v>
          </cell>
          <cell r="J12">
            <v>528.3731525999771</v>
          </cell>
          <cell r="K12">
            <v>3050.976917052082</v>
          </cell>
          <cell r="L12">
            <v>3915.993050071215</v>
          </cell>
          <cell r="M12">
            <v>4292.328905642415</v>
          </cell>
          <cell r="N12">
            <v>1043.1141757665036</v>
          </cell>
          <cell r="O12">
            <v>1361.6737240226037</v>
          </cell>
        </row>
        <row r="13">
          <cell r="D13" t="str">
            <v>Transmission losses, pump and other consumption</v>
          </cell>
          <cell r="E13">
            <v>77.587164</v>
          </cell>
          <cell r="F13">
            <v>0</v>
          </cell>
          <cell r="G13">
            <v>151.6876012544471</v>
          </cell>
          <cell r="H13">
            <v>178.6676060724023</v>
          </cell>
          <cell r="I13">
            <v>444.7278010611311</v>
          </cell>
          <cell r="J13">
            <v>77.587164</v>
          </cell>
          <cell r="K13">
            <v>151.6876012544471</v>
          </cell>
          <cell r="L13">
            <v>407.94237132684935</v>
          </cell>
          <cell r="M13">
            <v>852.6701723879805</v>
          </cell>
          <cell r="N13">
            <v>5.189049458913207</v>
          </cell>
          <cell r="O13">
            <v>187.19794424704955</v>
          </cell>
        </row>
        <row r="14">
          <cell r="D14" t="str">
            <v>Total electricity sales</v>
          </cell>
          <cell r="E14">
            <v>8283.701227500002</v>
          </cell>
          <cell r="F14">
            <v>4121.636265818673</v>
          </cell>
          <cell r="G14">
            <v>16806.23322811136</v>
          </cell>
          <cell r="H14">
            <v>8320.823713859836</v>
          </cell>
          <cell r="I14">
            <v>22326.61346588217</v>
          </cell>
          <cell r="J14">
            <v>12405.337493318673</v>
          </cell>
          <cell r="K14">
            <v>16806.23322811136</v>
          </cell>
          <cell r="L14">
            <v>37532.39443528987</v>
          </cell>
          <cell r="M14">
            <v>59859.00790117204</v>
          </cell>
          <cell r="N14">
            <v>3862.1545258075903</v>
          </cell>
          <cell r="O14">
            <v>3006.879303904109</v>
          </cell>
        </row>
        <row r="15">
          <cell r="D15" t="str">
            <v>Sales at regulated prices</v>
          </cell>
          <cell r="E15">
            <v>0</v>
          </cell>
          <cell r="F15">
            <v>0</v>
          </cell>
          <cell r="G15">
            <v>9485.07809562</v>
          </cell>
          <cell r="H15">
            <v>4065.098396481636</v>
          </cell>
          <cell r="I15">
            <v>11966.458664064181</v>
          </cell>
          <cell r="J15">
            <v>0</v>
          </cell>
          <cell r="K15">
            <v>9485.07809562</v>
          </cell>
          <cell r="L15">
            <v>13550.176492101637</v>
          </cell>
          <cell r="M15">
            <v>25516.635156165816</v>
          </cell>
          <cell r="N15">
            <v>1164.8631639396199</v>
          </cell>
          <cell r="O15">
            <v>2918.466029904109</v>
          </cell>
        </row>
        <row r="16">
          <cell r="D16" t="str">
            <v>Sales at unregulated prices</v>
          </cell>
          <cell r="E16">
            <v>772.0110735</v>
          </cell>
          <cell r="F16">
            <v>1355.698955488</v>
          </cell>
          <cell r="G16">
            <v>2474.6445585998777</v>
          </cell>
          <cell r="H16">
            <v>3500.2346510600814</v>
          </cell>
          <cell r="I16">
            <v>6177.350502925312</v>
          </cell>
          <cell r="J16">
            <v>2127.710028988</v>
          </cell>
          <cell r="K16">
            <v>2474.6445585998777</v>
          </cell>
          <cell r="L16">
            <v>8102.589238647959</v>
          </cell>
          <cell r="M16">
            <v>14279.939741573271</v>
          </cell>
          <cell r="N16">
            <v>2245.927854</v>
          </cell>
          <cell r="O16">
            <v>0</v>
          </cell>
        </row>
        <row r="17">
          <cell r="D17" t="str">
            <v>Sales at spot marginal cost</v>
          </cell>
          <cell r="E17">
            <v>7511.690154000001</v>
          </cell>
          <cell r="F17">
            <v>2765.937310330673</v>
          </cell>
          <cell r="G17">
            <v>4846.510573891484</v>
          </cell>
          <cell r="H17">
            <v>755.4906663181197</v>
          </cell>
          <cell r="I17">
            <v>4182.804298892677</v>
          </cell>
          <cell r="J17">
            <v>10277.627464330673</v>
          </cell>
          <cell r="K17">
            <v>4846.510573891484</v>
          </cell>
          <cell r="L17">
            <v>15879.628704540275</v>
          </cell>
          <cell r="M17">
            <v>20062.433003432954</v>
          </cell>
          <cell r="N17">
            <v>451.3635078679706</v>
          </cell>
          <cell r="O17">
            <v>88.41327399999999</v>
          </cell>
        </row>
        <row r="18">
          <cell r="D18" t="str">
            <v>Sales to related companies generators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5470.190271452926</v>
          </cell>
          <cell r="J18">
            <v>0</v>
          </cell>
          <cell r="K18">
            <v>0</v>
          </cell>
          <cell r="L18">
            <v>0</v>
          </cell>
          <cell r="M18">
            <v>5470.190271452926</v>
          </cell>
          <cell r="N18">
            <v>0</v>
          </cell>
          <cell r="O18">
            <v>0</v>
          </cell>
        </row>
        <row r="19">
          <cell r="D19" t="str">
            <v>TOTAL SALES OF THE SYSTEM</v>
          </cell>
          <cell r="E19">
            <v>104592</v>
          </cell>
          <cell r="F19">
            <v>104592</v>
          </cell>
          <cell r="G19">
            <v>81920.99999999999</v>
          </cell>
          <cell r="H19">
            <v>27082.300000000003</v>
          </cell>
          <cell r="I19">
            <v>53057.30105625411</v>
          </cell>
          <cell r="J19">
            <v>104592</v>
          </cell>
          <cell r="K19">
            <v>81920.99999999999</v>
          </cell>
          <cell r="N19">
            <v>374356.794</v>
          </cell>
          <cell r="O19">
            <v>374356.794</v>
          </cell>
        </row>
        <row r="20">
          <cell r="D20" t="str">
            <v>Market Share on total sales (%)</v>
          </cell>
          <cell r="E20">
            <v>0.07920014176514457</v>
          </cell>
          <cell r="F20">
            <v>0.039406802296721284</v>
          </cell>
          <cell r="G20">
            <v>0.20515170991700984</v>
          </cell>
          <cell r="H20">
            <v>0.30724213651941806</v>
          </cell>
          <cell r="I20">
            <v>0.4208019070214358</v>
          </cell>
          <cell r="J20">
            <v>0.11860694406186585</v>
          </cell>
          <cell r="K20">
            <v>0.20515170991700984</v>
          </cell>
          <cell r="N20">
            <v>0.010316774231717537</v>
          </cell>
          <cell r="O20">
            <v>0.008032121633951457</v>
          </cell>
        </row>
        <row r="23">
          <cell r="D23">
            <v>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Abroad</v>
          </cell>
          <cell r="M23" t="str">
            <v>TOTAL</v>
          </cell>
          <cell r="N23" t="str">
            <v>CACHOEIRA</v>
          </cell>
          <cell r="O23" t="str">
            <v>FORTALEZA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generation</v>
          </cell>
          <cell r="E25">
            <v>8540.130937</v>
          </cell>
          <cell r="F25">
            <v>1940.026464161377</v>
          </cell>
          <cell r="G25">
            <v>12905.13882685851</v>
          </cell>
          <cell r="H25">
            <v>8101.940573813985</v>
          </cell>
          <cell r="I25">
            <v>21267.131197656992</v>
          </cell>
          <cell r="J25">
            <v>10480.157401161377</v>
          </cell>
          <cell r="K25">
            <v>12905.13882685851</v>
          </cell>
          <cell r="L25">
            <v>31487.23680183387</v>
          </cell>
          <cell r="M25">
            <v>52754.36799949086</v>
          </cell>
          <cell r="N25">
            <v>3307.6151520000003</v>
          </cell>
          <cell r="O25">
            <v>70.87421939999997</v>
          </cell>
        </row>
        <row r="26">
          <cell r="D26" t="str">
            <v>Hydro generation</v>
          </cell>
          <cell r="E26">
            <v>0</v>
          </cell>
          <cell r="F26">
            <v>1940.026464161377</v>
          </cell>
          <cell r="G26">
            <v>12402.589161784512</v>
          </cell>
          <cell r="H26">
            <v>4188.675951502915</v>
          </cell>
          <cell r="I26">
            <v>13784.065734040125</v>
          </cell>
          <cell r="J26">
            <v>1940.026464161377</v>
          </cell>
          <cell r="K26">
            <v>12402.589161784512</v>
          </cell>
          <cell r="L26">
            <v>18531.291577448803</v>
          </cell>
          <cell r="M26">
            <v>32315.35731148893</v>
          </cell>
          <cell r="N26">
            <v>3307.6151520000003</v>
          </cell>
          <cell r="O26">
            <v>0</v>
          </cell>
        </row>
        <row r="27">
          <cell r="D27" t="str">
            <v>Thermo generation</v>
          </cell>
          <cell r="E27">
            <v>8540.130937</v>
          </cell>
          <cell r="F27">
            <v>0</v>
          </cell>
          <cell r="G27">
            <v>502.54966507399877</v>
          </cell>
          <cell r="H27">
            <v>3913.2646223110696</v>
          </cell>
          <cell r="I27">
            <v>7452.64688985866</v>
          </cell>
          <cell r="J27">
            <v>8540.130937</v>
          </cell>
          <cell r="K27">
            <v>502.54966507399877</v>
          </cell>
          <cell r="L27">
            <v>12955.945224385068</v>
          </cell>
          <cell r="M27">
            <v>20408.59211424373</v>
          </cell>
          <cell r="N27">
            <v>0</v>
          </cell>
          <cell r="O27">
            <v>70.87421939999997</v>
          </cell>
        </row>
        <row r="28">
          <cell r="D28" t="str">
            <v>Purchases</v>
          </cell>
          <cell r="E28">
            <v>79.45154300000003</v>
          </cell>
          <cell r="F28">
            <v>614.2765417053595</v>
          </cell>
          <cell r="G28">
            <v>3611.3857115395845</v>
          </cell>
          <cell r="H28">
            <v>524.6011471002955</v>
          </cell>
          <cell r="I28">
            <v>698.0344701075326</v>
          </cell>
          <cell r="J28">
            <v>693.7280847053595</v>
          </cell>
          <cell r="K28">
            <v>3611.3857115395845</v>
          </cell>
          <cell r="L28">
            <v>4829.71494334524</v>
          </cell>
          <cell r="M28">
            <v>5527.749413452772</v>
          </cell>
          <cell r="N28">
            <v>1089.8354824364264</v>
          </cell>
          <cell r="O28">
            <v>2621.052457599999</v>
          </cell>
        </row>
        <row r="29">
          <cell r="D29" t="str">
            <v>    Purchases to related companies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4996.425102491647</v>
          </cell>
          <cell r="J29">
            <v>0</v>
          </cell>
          <cell r="K29">
            <v>0</v>
          </cell>
          <cell r="L29">
            <v>0</v>
          </cell>
          <cell r="M29">
            <v>4996.425102491647</v>
          </cell>
          <cell r="N29">
            <v>0</v>
          </cell>
          <cell r="O29">
            <v>185.89386199999998</v>
          </cell>
        </row>
        <row r="30">
          <cell r="D30" t="str">
            <v>    Purchases to other generators</v>
          </cell>
          <cell r="E30">
            <v>0</v>
          </cell>
          <cell r="F30">
            <v>0</v>
          </cell>
          <cell r="G30">
            <v>885.3549445899998</v>
          </cell>
          <cell r="H30">
            <v>0</v>
          </cell>
          <cell r="I30">
            <v>211.06025613123876</v>
          </cell>
          <cell r="J30">
            <v>0</v>
          </cell>
          <cell r="K30">
            <v>885.3549445899998</v>
          </cell>
          <cell r="L30">
            <v>885.3549445899998</v>
          </cell>
          <cell r="M30">
            <v>1096.4152007212385</v>
          </cell>
          <cell r="N30">
            <v>477.24105</v>
          </cell>
          <cell r="O30">
            <v>1632.2079879999987</v>
          </cell>
        </row>
        <row r="31">
          <cell r="D31" t="str">
            <v>    Purchases at spot</v>
          </cell>
          <cell r="E31">
            <v>79.45154300000003</v>
          </cell>
          <cell r="F31">
            <v>614.2765417053595</v>
          </cell>
          <cell r="G31">
            <v>2726.0307669495846</v>
          </cell>
          <cell r="H31">
            <v>524.6011471002955</v>
          </cell>
          <cell r="I31">
            <v>486.9742139762933</v>
          </cell>
          <cell r="J31">
            <v>693.7280847053595</v>
          </cell>
          <cell r="K31">
            <v>2726.0307669495846</v>
          </cell>
          <cell r="L31">
            <v>3944.3599987552398</v>
          </cell>
          <cell r="M31">
            <v>4431.334212731533</v>
          </cell>
          <cell r="N31">
            <v>612.5944324364266</v>
          </cell>
          <cell r="O31">
            <v>802.9506076000001</v>
          </cell>
        </row>
        <row r="32">
          <cell r="D32" t="str">
            <v>Transmission losses, pump and other consumption</v>
          </cell>
          <cell r="E32">
            <v>76.156298</v>
          </cell>
          <cell r="F32">
            <v>0</v>
          </cell>
          <cell r="G32">
            <v>148.64946874555292</v>
          </cell>
          <cell r="H32">
            <v>165.69521417210305</v>
          </cell>
          <cell r="I32">
            <v>433.28948270983074</v>
          </cell>
          <cell r="J32">
            <v>76.156298</v>
          </cell>
          <cell r="K32">
            <v>148.64946874555292</v>
          </cell>
          <cell r="L32">
            <v>390.50098091765597</v>
          </cell>
          <cell r="M32">
            <v>823.7904636274867</v>
          </cell>
          <cell r="N32">
            <v>0</v>
          </cell>
          <cell r="O32">
            <v>1.867405721310333</v>
          </cell>
        </row>
        <row r="33">
          <cell r="D33" t="str">
            <v>Total electricity sales</v>
          </cell>
          <cell r="E33">
            <v>8543.426182</v>
          </cell>
          <cell r="F33">
            <v>2554.3030058667364</v>
          </cell>
          <cell r="G33">
            <v>16367.87506965254</v>
          </cell>
          <cell r="H33">
            <v>8460.846506742178</v>
          </cell>
          <cell r="I33">
            <v>21531.876185054694</v>
          </cell>
          <cell r="J33">
            <v>11097.729187866737</v>
          </cell>
          <cell r="K33">
            <v>16367.87506965254</v>
          </cell>
          <cell r="L33">
            <v>35926.450764261455</v>
          </cell>
          <cell r="M33">
            <v>57458.32694931615</v>
          </cell>
          <cell r="N33">
            <v>4397.449265636788</v>
          </cell>
          <cell r="O33">
            <v>2690.059271278689</v>
          </cell>
        </row>
        <row r="34">
          <cell r="D34" t="str">
            <v>Sales at regulated prices</v>
          </cell>
          <cell r="E34">
            <v>0</v>
          </cell>
          <cell r="F34">
            <v>0</v>
          </cell>
          <cell r="G34">
            <v>8738.912679121997</v>
          </cell>
          <cell r="H34">
            <v>3574.0320682011125</v>
          </cell>
          <cell r="I34">
            <v>12166.18245271241</v>
          </cell>
          <cell r="J34">
            <v>0</v>
          </cell>
          <cell r="K34">
            <v>8738.912679121997</v>
          </cell>
          <cell r="L34">
            <v>12312.944747323108</v>
          </cell>
          <cell r="M34">
            <v>24479.127200035517</v>
          </cell>
          <cell r="N34">
            <v>1363.27662</v>
          </cell>
          <cell r="O34">
            <v>2689.9999972786886</v>
          </cell>
        </row>
        <row r="35">
          <cell r="D35" t="str">
            <v>Sales at unregulated prices</v>
          </cell>
          <cell r="E35">
            <v>1032.676448</v>
          </cell>
          <cell r="F35">
            <v>1364.23864571</v>
          </cell>
          <cell r="G35">
            <v>2429.6507769057466</v>
          </cell>
          <cell r="H35">
            <v>4651.3523178988125</v>
          </cell>
          <cell r="I35">
            <v>6034.224030531332</v>
          </cell>
          <cell r="J35">
            <v>2396.91509371</v>
          </cell>
          <cell r="K35">
            <v>2429.6507769057466</v>
          </cell>
          <cell r="L35">
            <v>9477.918188514559</v>
          </cell>
          <cell r="M35">
            <v>15512.14221904589</v>
          </cell>
          <cell r="N35">
            <v>2398.1550690000004</v>
          </cell>
          <cell r="O35">
            <v>0</v>
          </cell>
        </row>
        <row r="36">
          <cell r="D36" t="str">
            <v>Sales at spot marginal cost</v>
          </cell>
          <cell r="E36">
            <v>7510.749733999999</v>
          </cell>
          <cell r="F36">
            <v>1190.0643601567363</v>
          </cell>
          <cell r="G36">
            <v>5199.311613624797</v>
          </cell>
          <cell r="H36">
            <v>235.46212064225168</v>
          </cell>
          <cell r="I36">
            <v>3331.4697018109528</v>
          </cell>
          <cell r="J36">
            <v>8700.814094156736</v>
          </cell>
          <cell r="K36">
            <v>5199.311613624797</v>
          </cell>
          <cell r="L36">
            <v>14135.587828423786</v>
          </cell>
          <cell r="M36">
            <v>17467.05753023474</v>
          </cell>
          <cell r="N36">
            <v>450.123714636788</v>
          </cell>
          <cell r="O36">
            <v>0.05927400000002354</v>
          </cell>
        </row>
        <row r="37">
          <cell r="D37" t="str">
            <v>Sales to related companies generators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4996.425102491647</v>
          </cell>
          <cell r="J37">
            <v>0</v>
          </cell>
          <cell r="K37">
            <v>0</v>
          </cell>
          <cell r="L37">
            <v>0</v>
          </cell>
          <cell r="M37">
            <v>4996.425102491647</v>
          </cell>
          <cell r="N37">
            <v>185.89386199999998</v>
          </cell>
          <cell r="O37">
            <v>0</v>
          </cell>
        </row>
        <row r="38">
          <cell r="D38" t="str">
            <v>TOTAL SALES OF THE SYSTEM</v>
          </cell>
          <cell r="E38">
            <v>105938.3</v>
          </cell>
          <cell r="F38">
            <v>105938.3</v>
          </cell>
          <cell r="G38">
            <v>74628.72</v>
          </cell>
          <cell r="H38">
            <v>26771.153861900224</v>
          </cell>
          <cell r="I38">
            <v>52813.15818723779</v>
          </cell>
          <cell r="J38">
            <v>105938.3</v>
          </cell>
          <cell r="K38">
            <v>74628.72</v>
          </cell>
          <cell r="N38">
            <v>376953.4859999999</v>
          </cell>
          <cell r="O38">
            <v>376953.4859999999</v>
          </cell>
        </row>
        <row r="39">
          <cell r="D39" t="str">
            <v>Market Share on total sales (%)</v>
          </cell>
          <cell r="E39">
            <v>0.08064530185966737</v>
          </cell>
          <cell r="F39">
            <v>0.02411123272571616</v>
          </cell>
          <cell r="G39">
            <v>0.2193240761686994</v>
          </cell>
          <cell r="H39">
            <v>0.3160434006837248</v>
          </cell>
          <cell r="I39">
            <v>0.4076990834124712</v>
          </cell>
          <cell r="J39">
            <v>0.10475653458538353</v>
          </cell>
          <cell r="K39">
            <v>0.2193240761686994</v>
          </cell>
          <cell r="N39">
            <v>0.01117261296168724</v>
          </cell>
          <cell r="O39">
            <v>0.007136316206606694</v>
          </cell>
        </row>
      </sheetData>
      <sheetData sheetId="2">
        <row r="3">
          <cell r="D3">
            <v>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Consolidated</v>
          </cell>
          <cell r="K3" t="str">
            <v>Celta</v>
          </cell>
          <cell r="L3" t="str">
            <v>GasAtacama</v>
          </cell>
          <cell r="M3" t="str">
            <v>Endesa SING Consolidated</v>
          </cell>
          <cell r="N3" t="str">
            <v>CACHOEIRA</v>
          </cell>
        </row>
        <row r="4">
          <cell r="D4" t="str">
            <v>(GWh)</v>
          </cell>
          <cell r="N4" t="str">
            <v>Cachoeira</v>
          </cell>
        </row>
        <row r="5">
          <cell r="D5" t="str">
            <v>Total generation</v>
          </cell>
          <cell r="E5">
            <v>12264.735846601225</v>
          </cell>
          <cell r="F5">
            <v>2113.1874764341687</v>
          </cell>
          <cell r="G5">
            <v>3613.0477081632985</v>
          </cell>
          <cell r="H5">
            <v>1616.3993211477282</v>
          </cell>
          <cell r="I5">
            <v>93.666273657933</v>
          </cell>
          <cell r="J5">
            <v>19701.036626004356</v>
          </cell>
          <cell r="K5">
            <v>980.6109949232896</v>
          </cell>
          <cell r="L5">
            <v>1557.704669</v>
          </cell>
          <cell r="M5">
            <v>2538.3156639232893</v>
          </cell>
          <cell r="N5">
            <v>2819.7297415</v>
          </cell>
        </row>
        <row r="6">
          <cell r="D6" t="str">
            <v>Hydro generation</v>
          </cell>
          <cell r="E6">
            <v>9100.110054501443</v>
          </cell>
          <cell r="F6">
            <v>2113.1874764341687</v>
          </cell>
          <cell r="G6">
            <v>3613.0477081632985</v>
          </cell>
          <cell r="H6">
            <v>0</v>
          </cell>
          <cell r="I6">
            <v>0</v>
          </cell>
          <cell r="J6">
            <v>14826.34523909891</v>
          </cell>
          <cell r="K6">
            <v>0</v>
          </cell>
          <cell r="L6">
            <v>0</v>
          </cell>
          <cell r="M6">
            <v>0</v>
          </cell>
          <cell r="N6">
            <v>2819.7297415</v>
          </cell>
        </row>
        <row r="7">
          <cell r="D7" t="str">
            <v>Thermo generation</v>
          </cell>
          <cell r="E7">
            <v>3164.6257920997814</v>
          </cell>
          <cell r="F7">
            <v>0</v>
          </cell>
          <cell r="G7">
            <v>0</v>
          </cell>
          <cell r="H7">
            <v>1616.3993211477282</v>
          </cell>
          <cell r="I7">
            <v>0</v>
          </cell>
          <cell r="J7">
            <v>4781.02511324751</v>
          </cell>
          <cell r="K7">
            <v>980.6109949232896</v>
          </cell>
          <cell r="L7">
            <v>1557.704669</v>
          </cell>
          <cell r="M7">
            <v>2538.3156639232893</v>
          </cell>
          <cell r="N7">
            <v>0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93.666273657933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D9" t="str">
            <v>Purchases</v>
          </cell>
          <cell r="E9">
            <v>5551.793684680623</v>
          </cell>
          <cell r="F9">
            <v>74.04970821676343</v>
          </cell>
          <cell r="G9">
            <v>0</v>
          </cell>
          <cell r="H9">
            <v>0</v>
          </cell>
          <cell r="I9">
            <v>0</v>
          </cell>
          <cell r="J9">
            <v>156.15312144445943</v>
          </cell>
          <cell r="K9">
            <v>93.30775207119966</v>
          </cell>
          <cell r="L9">
            <v>283.02810349999993</v>
          </cell>
          <cell r="M9">
            <v>376.3358555711996</v>
          </cell>
          <cell r="N9">
            <v>1047.2733337665036</v>
          </cell>
        </row>
        <row r="10">
          <cell r="D10" t="str">
            <v>    Purchases to related companies</v>
          </cell>
          <cell r="E10">
            <v>5395.640563236164</v>
          </cell>
          <cell r="F10">
            <v>74.04970821676343</v>
          </cell>
          <cell r="G10">
            <v>0</v>
          </cell>
          <cell r="H10">
            <v>0</v>
          </cell>
          <cell r="I10">
            <v>0</v>
          </cell>
          <cell r="J10">
            <v>5469.690271452927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 t="str">
            <v>    Purchases to other generators</v>
          </cell>
          <cell r="E11">
            <v>156.15312144445903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156.15312144445903</v>
          </cell>
          <cell r="K11">
            <v>0</v>
          </cell>
          <cell r="L11">
            <v>0</v>
          </cell>
          <cell r="M11">
            <v>0</v>
          </cell>
          <cell r="N11">
            <v>4.159158000000001</v>
          </cell>
        </row>
        <row r="12">
          <cell r="D12" t="str">
            <v>    Purchases at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93.30775207119966</v>
          </cell>
          <cell r="L12">
            <v>283.02810349999993</v>
          </cell>
          <cell r="M12">
            <v>376.3358555711996</v>
          </cell>
          <cell r="N12">
            <v>1043.1141757665036</v>
          </cell>
        </row>
        <row r="13">
          <cell r="D13" t="str">
            <v>Transmission losses, pump and other consumption</v>
          </cell>
          <cell r="E13">
            <v>398.8210217806387</v>
          </cell>
          <cell r="F13">
            <v>0</v>
          </cell>
          <cell r="G13">
            <v>16.615064061042585</v>
          </cell>
          <cell r="H13">
            <v>0</v>
          </cell>
          <cell r="I13">
            <v>0</v>
          </cell>
          <cell r="J13">
            <v>415.4360858416813</v>
          </cell>
          <cell r="K13">
            <v>0</v>
          </cell>
          <cell r="L13">
            <v>29.291715219449824</v>
          </cell>
          <cell r="M13">
            <v>29.291715219449824</v>
          </cell>
          <cell r="N13">
            <v>5.189049458913207</v>
          </cell>
        </row>
        <row r="14">
          <cell r="D14" t="str">
            <v>Total electricity sales</v>
          </cell>
          <cell r="E14">
            <v>17417.708509501208</v>
          </cell>
          <cell r="F14">
            <v>2187.2371846509322</v>
          </cell>
          <cell r="G14">
            <v>3596.432644102256</v>
          </cell>
          <cell r="H14">
            <v>1616.3993211477282</v>
          </cell>
          <cell r="I14">
            <v>93.666273657933</v>
          </cell>
          <cell r="J14">
            <v>19441.25366160713</v>
          </cell>
          <cell r="K14">
            <v>1073.9187469944895</v>
          </cell>
          <cell r="L14">
            <v>1811.44105728055</v>
          </cell>
          <cell r="M14">
            <v>2885.3598042750396</v>
          </cell>
          <cell r="N14">
            <v>3862.1545258075903</v>
          </cell>
        </row>
        <row r="15">
          <cell r="D15" t="str">
            <v>Sales at regulated prices</v>
          </cell>
          <cell r="E15">
            <v>10928.438045916671</v>
          </cell>
          <cell r="F15">
            <v>1.2622162204301073</v>
          </cell>
          <cell r="G15">
            <v>331.4462726465286</v>
          </cell>
          <cell r="H15">
            <v>0</v>
          </cell>
          <cell r="I15">
            <v>0</v>
          </cell>
          <cell r="J15">
            <v>11261.146534783631</v>
          </cell>
          <cell r="K15">
            <v>0</v>
          </cell>
          <cell r="L15">
            <v>705.31212928055</v>
          </cell>
          <cell r="M15">
            <v>705.31212928055</v>
          </cell>
          <cell r="N15">
            <v>1164.8631639396199</v>
          </cell>
        </row>
        <row r="16">
          <cell r="D16" t="str">
            <v>Sales at unregulated prices</v>
          </cell>
          <cell r="E16">
            <v>3968.3157736229136</v>
          </cell>
          <cell r="F16">
            <v>0</v>
          </cell>
          <cell r="G16">
            <v>190.38101155543774</v>
          </cell>
          <cell r="H16">
            <v>0</v>
          </cell>
          <cell r="I16">
            <v>0</v>
          </cell>
          <cell r="J16">
            <v>4158.696785178351</v>
          </cell>
          <cell r="K16">
            <v>945.4945862469604</v>
          </cell>
          <cell r="L16">
            <v>1073.1591315</v>
          </cell>
          <cell r="M16">
            <v>2018.6537177469604</v>
          </cell>
          <cell r="N16">
            <v>2245.927854</v>
          </cell>
        </row>
        <row r="17">
          <cell r="D17" t="str">
            <v>Sales at spot marginal cost</v>
          </cell>
          <cell r="E17">
            <v>2446.9049817448586</v>
          </cell>
          <cell r="F17">
            <v>0</v>
          </cell>
          <cell r="G17">
            <v>1574.5053599002895</v>
          </cell>
          <cell r="H17">
            <v>0</v>
          </cell>
          <cell r="I17">
            <v>0</v>
          </cell>
          <cell r="J17">
            <v>4021.410341645148</v>
          </cell>
          <cell r="K17">
            <v>128.42416074752913</v>
          </cell>
          <cell r="L17">
            <v>32.9697965</v>
          </cell>
          <cell r="M17">
            <v>161.39395724752913</v>
          </cell>
          <cell r="N17">
            <v>451.3635078679706</v>
          </cell>
        </row>
        <row r="18">
          <cell r="D18" t="str">
            <v>Sales to related companies generators</v>
          </cell>
          <cell r="E18">
            <v>74.04970821676343</v>
          </cell>
          <cell r="F18">
            <v>2185.974968430502</v>
          </cell>
          <cell r="G18">
            <v>1500.1</v>
          </cell>
          <cell r="H18">
            <v>1616.3993211477282</v>
          </cell>
          <cell r="I18">
            <v>93.666273657933</v>
          </cell>
          <cell r="J18">
            <v>5470.190271452926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TOTAL SALES OF THE SYSTEM</v>
          </cell>
          <cell r="E19">
            <v>39400.80105625411</v>
          </cell>
          <cell r="F19">
            <v>39400.80105625411</v>
          </cell>
          <cell r="G19">
            <v>39400.80105625411</v>
          </cell>
          <cell r="H19">
            <v>39400.80105625411</v>
          </cell>
          <cell r="I19">
            <v>39400.80105625411</v>
          </cell>
          <cell r="J19">
            <v>39400.80105625411</v>
          </cell>
          <cell r="K19">
            <v>13656.499999999998</v>
          </cell>
          <cell r="L19">
            <v>13656.499999999998</v>
          </cell>
          <cell r="M19">
            <v>13656.499999999998</v>
          </cell>
          <cell r="N19">
            <v>374356.794</v>
          </cell>
        </row>
        <row r="20">
          <cell r="D20" t="str">
            <v>Market Share on total sales (%)</v>
          </cell>
          <cell r="E20">
            <v>0.4401854362433445</v>
          </cell>
          <cell r="F20">
            <v>3.203529335934035E-05</v>
          </cell>
          <cell r="G20">
            <v>0.05320533054922506</v>
          </cell>
          <cell r="H20">
            <v>0</v>
          </cell>
          <cell r="I20">
            <v>0</v>
          </cell>
          <cell r="J20">
            <v>0.4934228020859289</v>
          </cell>
          <cell r="K20">
            <v>0.07863791945187198</v>
          </cell>
          <cell r="L20">
            <v>0.13264314116212428</v>
          </cell>
          <cell r="M20">
            <v>0.21128106061399626</v>
          </cell>
          <cell r="N20">
            <v>0.010316774231717537</v>
          </cell>
        </row>
        <row r="23">
          <cell r="D23">
            <v>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Consolidated</v>
          </cell>
          <cell r="K23" t="str">
            <v>Celta</v>
          </cell>
          <cell r="L23" t="str">
            <v>GasAtacama</v>
          </cell>
          <cell r="M23" t="str">
            <v>Endesa SING Consolidated</v>
          </cell>
          <cell r="N23" t="str">
            <v>CACHOEIRA</v>
          </cell>
        </row>
        <row r="24">
          <cell r="D24" t="str">
            <v>(GWh)</v>
          </cell>
        </row>
        <row r="25">
          <cell r="D25" t="str">
            <v>Total generation</v>
          </cell>
          <cell r="E25">
            <v>12204.48017439617</v>
          </cell>
          <cell r="F25">
            <v>1762.6778829219818</v>
          </cell>
          <cell r="G25">
            <v>3589.4349742927484</v>
          </cell>
          <cell r="H25">
            <v>1289.2366262655823</v>
          </cell>
          <cell r="I25">
            <v>48.87723338511884</v>
          </cell>
          <cell r="J25">
            <v>18894.7068912616</v>
          </cell>
          <cell r="K25">
            <v>912.3942428953891</v>
          </cell>
          <cell r="L25">
            <v>1460.0300635</v>
          </cell>
          <cell r="M25">
            <v>2372.424306395389</v>
          </cell>
          <cell r="N25">
            <v>3307.6151520000003</v>
          </cell>
        </row>
        <row r="26">
          <cell r="D26" t="str">
            <v>Hydro generation</v>
          </cell>
          <cell r="E26">
            <v>8413.494217198482</v>
          </cell>
          <cell r="F26">
            <v>1762.6778829219818</v>
          </cell>
          <cell r="G26">
            <v>3589.4349742927484</v>
          </cell>
          <cell r="H26">
            <v>0</v>
          </cell>
          <cell r="I26">
            <v>18.458659626913075</v>
          </cell>
          <cell r="J26">
            <v>13784.065734040125</v>
          </cell>
          <cell r="K26">
            <v>0</v>
          </cell>
          <cell r="L26">
            <v>0</v>
          </cell>
          <cell r="M26">
            <v>0</v>
          </cell>
          <cell r="N26">
            <v>3307.6151520000003</v>
          </cell>
        </row>
        <row r="27">
          <cell r="D27" t="str">
            <v>Thermo generation</v>
          </cell>
          <cell r="E27">
            <v>3790.9859571976885</v>
          </cell>
          <cell r="F27">
            <v>0</v>
          </cell>
          <cell r="G27">
            <v>0</v>
          </cell>
          <cell r="H27">
            <v>1289.2366262655823</v>
          </cell>
          <cell r="I27">
            <v>0</v>
          </cell>
          <cell r="J27">
            <v>5080.222583463271</v>
          </cell>
          <cell r="K27">
            <v>912.3942428953891</v>
          </cell>
          <cell r="L27">
            <v>1460.0300635</v>
          </cell>
          <cell r="M27">
            <v>2372.424306395389</v>
          </cell>
          <cell r="N27">
            <v>0</v>
          </cell>
        </row>
        <row r="28">
          <cell r="D28" t="str">
            <v>Wind generation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30.41857375820577</v>
          </cell>
          <cell r="J28">
            <v>30.41857375820577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Purchases</v>
          </cell>
          <cell r="E29">
            <v>5009.206409203726</v>
          </cell>
          <cell r="F29">
            <v>198.27894941915952</v>
          </cell>
          <cell r="G29">
            <v>40.98310636716863</v>
          </cell>
          <cell r="H29">
            <v>0</v>
          </cell>
          <cell r="I29">
            <v>0</v>
          </cell>
          <cell r="J29">
            <v>252.043362498408</v>
          </cell>
          <cell r="K29">
            <v>150.78287910912474</v>
          </cell>
          <cell r="L29">
            <v>295.2082284999999</v>
          </cell>
          <cell r="M29">
            <v>445.99110760912464</v>
          </cell>
          <cell r="N29">
            <v>1089.8354824364264</v>
          </cell>
        </row>
        <row r="30">
          <cell r="D30" t="str">
            <v>    Purchases to related companies</v>
          </cell>
          <cell r="E30">
            <v>4798.146153072487</v>
          </cell>
          <cell r="F30">
            <v>198.27894941915952</v>
          </cell>
          <cell r="G30">
            <v>0</v>
          </cell>
          <cell r="H30">
            <v>0</v>
          </cell>
          <cell r="I30">
            <v>0</v>
          </cell>
          <cell r="J30">
            <v>4996.425102491647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 t="str">
            <v>    Purchases to other generators</v>
          </cell>
          <cell r="E31">
            <v>211.06025613123876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211.06025613123876</v>
          </cell>
          <cell r="K31">
            <v>0</v>
          </cell>
          <cell r="L31">
            <v>0</v>
          </cell>
          <cell r="M31">
            <v>0</v>
          </cell>
          <cell r="N31">
            <v>477.24105</v>
          </cell>
        </row>
        <row r="32">
          <cell r="D32" t="str">
            <v>    Purchases at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150.78287910912474</v>
          </cell>
          <cell r="L32">
            <v>295.2082284999999</v>
          </cell>
          <cell r="M32">
            <v>445.99110760912464</v>
          </cell>
          <cell r="N32">
            <v>612.5944324364266</v>
          </cell>
        </row>
        <row r="33">
          <cell r="D33" t="str">
            <v>Transmission losses, pump and other consumption</v>
          </cell>
          <cell r="E33">
            <v>384.3134082022392</v>
          </cell>
          <cell r="F33">
            <v>0</v>
          </cell>
          <cell r="G33">
            <v>16.506477870766407</v>
          </cell>
          <cell r="H33">
            <v>0</v>
          </cell>
          <cell r="I33">
            <v>0</v>
          </cell>
          <cell r="J33">
            <v>400.8198860730056</v>
          </cell>
          <cell r="K33">
            <v>1.0788863828251594</v>
          </cell>
          <cell r="L33">
            <v>31.390710254</v>
          </cell>
          <cell r="M33">
            <v>32.46959663682516</v>
          </cell>
          <cell r="N33">
            <v>0</v>
          </cell>
        </row>
        <row r="34">
          <cell r="D34" t="str">
            <v>Total electricity sales</v>
          </cell>
          <cell r="E34">
            <v>16829.37317539766</v>
          </cell>
          <cell r="F34">
            <v>1960.956832341141</v>
          </cell>
          <cell r="G34">
            <v>3613.9116027891514</v>
          </cell>
          <cell r="H34">
            <v>1289.2366262655823</v>
          </cell>
          <cell r="I34">
            <v>48.87723338511884</v>
          </cell>
          <cell r="J34">
            <v>18745.930367687004</v>
          </cell>
          <cell r="K34">
            <v>1062.098235621689</v>
          </cell>
          <cell r="L34">
            <v>1723.8475817459996</v>
          </cell>
          <cell r="M34">
            <v>2785.9458173676885</v>
          </cell>
          <cell r="N34">
            <v>4397.449265636788</v>
          </cell>
        </row>
        <row r="35">
          <cell r="D35" t="str">
            <v>Sales at regulated prices</v>
          </cell>
          <cell r="E35">
            <v>11113.022200921156</v>
          </cell>
          <cell r="F35">
            <v>0.9245389193548388</v>
          </cell>
          <cell r="G35">
            <v>352.05199405589866</v>
          </cell>
          <cell r="H35">
            <v>0</v>
          </cell>
          <cell r="I35">
            <v>0</v>
          </cell>
          <cell r="J35">
            <v>11465.99873389641</v>
          </cell>
          <cell r="K35">
            <v>0</v>
          </cell>
          <cell r="L35">
            <v>700.1837188160001</v>
          </cell>
          <cell r="M35">
            <v>700.1837188160001</v>
          </cell>
          <cell r="N35">
            <v>1363.27662</v>
          </cell>
        </row>
        <row r="36">
          <cell r="D36" t="str">
            <v>Sales at unregulated prices</v>
          </cell>
          <cell r="E36">
            <v>3965.9470790052037</v>
          </cell>
          <cell r="F36">
            <v>0</v>
          </cell>
          <cell r="G36">
            <v>176.7519234870034</v>
          </cell>
          <cell r="H36">
            <v>0</v>
          </cell>
          <cell r="I36">
            <v>0</v>
          </cell>
          <cell r="J36">
            <v>4142.699002492207</v>
          </cell>
          <cell r="K36">
            <v>882.2895781091248</v>
          </cell>
          <cell r="L36">
            <v>1009.2354499299997</v>
          </cell>
          <cell r="M36">
            <v>1891.5250280391247</v>
          </cell>
          <cell r="N36">
            <v>2398.1550690000004</v>
          </cell>
        </row>
        <row r="37">
          <cell r="D37" t="str">
            <v>Sales at spot marginal cost</v>
          </cell>
          <cell r="E37">
            <v>1552.1249460521394</v>
          </cell>
          <cell r="F37">
            <v>0</v>
          </cell>
          <cell r="G37">
            <v>1585.107685246249</v>
          </cell>
          <cell r="H37">
            <v>0</v>
          </cell>
          <cell r="I37">
            <v>0</v>
          </cell>
          <cell r="J37">
            <v>3137.2326312983887</v>
          </cell>
          <cell r="K37">
            <v>179.80865751256405</v>
          </cell>
          <cell r="L37">
            <v>14.428412999999914</v>
          </cell>
          <cell r="M37">
            <v>194.23707051256397</v>
          </cell>
          <cell r="N37">
            <v>450.123714636788</v>
          </cell>
        </row>
        <row r="38">
          <cell r="D38" t="str">
            <v>Sales to related companies generators</v>
          </cell>
          <cell r="E38">
            <v>198.27894941915952</v>
          </cell>
          <cell r="F38">
            <v>1960.0322934217863</v>
          </cell>
          <cell r="G38">
            <v>1500</v>
          </cell>
          <cell r="H38">
            <v>1289.2366262655823</v>
          </cell>
          <cell r="I38">
            <v>48.87723338511884</v>
          </cell>
          <cell r="J38">
            <v>4996.425102491647</v>
          </cell>
          <cell r="K38">
            <v>0</v>
          </cell>
          <cell r="L38">
            <v>0</v>
          </cell>
          <cell r="M38">
            <v>0</v>
          </cell>
          <cell r="N38">
            <v>185.89386199999998</v>
          </cell>
        </row>
        <row r="39">
          <cell r="D39" t="str">
            <v>TOTAL SALES OF THE SYSTEM</v>
          </cell>
          <cell r="E39">
            <v>39594.24818723778</v>
          </cell>
          <cell r="F39">
            <v>39594.24818723778</v>
          </cell>
          <cell r="G39">
            <v>39594.24818723778</v>
          </cell>
          <cell r="H39">
            <v>39594.24818723778</v>
          </cell>
          <cell r="I39">
            <v>39594.24818723778</v>
          </cell>
          <cell r="J39">
            <v>39594.24818723778</v>
          </cell>
          <cell r="K39">
            <v>13218.91</v>
          </cell>
          <cell r="L39">
            <v>13218.91</v>
          </cell>
          <cell r="M39">
            <v>13218.91</v>
          </cell>
          <cell r="N39">
            <v>376953.4859999999</v>
          </cell>
        </row>
        <row r="40">
          <cell r="D40" t="str">
            <v>Market Share on total sales (%)</v>
          </cell>
          <cell r="E40">
            <v>0.42003813653264715</v>
          </cell>
          <cell r="F40">
            <v>2.3350333992522704E-05</v>
          </cell>
          <cell r="G40">
            <v>0.05338936081808261</v>
          </cell>
          <cell r="H40">
            <v>0</v>
          </cell>
          <cell r="I40">
            <v>0</v>
          </cell>
          <cell r="J40">
            <v>0.47345084768472223</v>
          </cell>
          <cell r="K40">
            <v>0.0803468845480973</v>
          </cell>
          <cell r="L40">
            <v>0.13040769486636944</v>
          </cell>
          <cell r="M40">
            <v>0.21075457941446676</v>
          </cell>
          <cell r="N40">
            <v>0.01117261296168724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NERGY ALL"/>
      <sheetName val="CHILE"/>
      <sheetName val="Trim. Ant."/>
      <sheetName val="Trim. Final"/>
      <sheetName val="Aj-Trim. Ant."/>
      <sheetName val="Aj-Trim. Final"/>
      <sheetName val="POR EMPR Aj."/>
      <sheetName val="COMP. Aj."/>
      <sheetName val="ING &amp; CTOS"/>
      <sheetName val="Elim. Tr. Ant."/>
      <sheetName val="Elim. Tr. Final"/>
      <sheetName val="11"/>
      <sheetName val="11.1"/>
      <sheetName val="For Q"/>
    </sheetNames>
    <sheetDataSet>
      <sheetData sheetId="1">
        <row r="3">
          <cell r="D3" t="str">
            <v>1er sem. 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Extranjero</v>
          </cell>
          <cell r="M3" t="str">
            <v>TOTAL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generación de energía</v>
          </cell>
          <cell r="E5">
            <v>5027.923396</v>
          </cell>
          <cell r="F5">
            <v>1533.4690383916584</v>
          </cell>
          <cell r="G5">
            <v>6633.668557482865</v>
          </cell>
          <cell r="H5">
            <v>4300.925382668316</v>
          </cell>
          <cell r="I5">
            <v>10374.971077617027</v>
          </cell>
          <cell r="J5">
            <v>6561.392434391659</v>
          </cell>
          <cell r="K5">
            <v>6633.668557482865</v>
          </cell>
          <cell r="L5">
            <v>17495.98637454284</v>
          </cell>
          <cell r="M5">
            <v>27870.95745215987</v>
          </cell>
        </row>
        <row r="6">
          <cell r="D6" t="str">
            <v>Generación hidroeléctrica</v>
          </cell>
          <cell r="E6">
            <v>0</v>
          </cell>
          <cell r="F6">
            <v>1533.4690383916584</v>
          </cell>
          <cell r="G6">
            <v>6294.305794700866</v>
          </cell>
          <cell r="H6">
            <v>2520.379514421367</v>
          </cell>
          <cell r="I6">
            <v>5982.063039489568</v>
          </cell>
          <cell r="J6">
            <v>1533.4690383916584</v>
          </cell>
          <cell r="K6">
            <v>6294.305794700866</v>
          </cell>
          <cell r="L6">
            <v>10348.15434751389</v>
          </cell>
          <cell r="M6">
            <v>16330.217387003457</v>
          </cell>
        </row>
        <row r="7">
          <cell r="D7" t="str">
            <v>Generación térmica</v>
          </cell>
          <cell r="E7">
            <v>5027.923396</v>
          </cell>
          <cell r="F7">
            <v>0</v>
          </cell>
          <cell r="G7">
            <v>339.36276278199966</v>
          </cell>
          <cell r="H7">
            <v>1780.5458682469493</v>
          </cell>
          <cell r="I7">
            <v>4365.013129977493</v>
          </cell>
          <cell r="J7">
            <v>5027.923396</v>
          </cell>
          <cell r="K7">
            <v>339.36276278199966</v>
          </cell>
          <cell r="L7">
            <v>7147.832027028949</v>
          </cell>
          <cell r="M7">
            <v>11512.845157006443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0</v>
          </cell>
          <cell r="K8">
            <v>0</v>
          </cell>
          <cell r="L8">
            <v>0</v>
          </cell>
          <cell r="M8">
            <v>27.89490814996534</v>
          </cell>
        </row>
        <row r="9">
          <cell r="D9" t="str">
            <v>Compras de energía</v>
          </cell>
          <cell r="E9">
            <v>70.958189</v>
          </cell>
          <cell r="F9">
            <v>216.9221484230564</v>
          </cell>
          <cell r="G9">
            <v>1831.2285226811055</v>
          </cell>
          <cell r="H9">
            <v>99.72183381080714</v>
          </cell>
          <cell r="I9">
            <v>363.74094693115694</v>
          </cell>
          <cell r="J9">
            <v>287.8803374230564</v>
          </cell>
          <cell r="K9">
            <v>1831.2285226811055</v>
          </cell>
          <cell r="L9">
            <v>2218.830693914969</v>
          </cell>
          <cell r="M9">
            <v>2582.571640846126</v>
          </cell>
        </row>
        <row r="10">
          <cell r="D10" t="str">
            <v>    Compras a empresas generadoras relacionadas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2382.8418945178314</v>
          </cell>
          <cell r="J10">
            <v>0</v>
          </cell>
          <cell r="K10">
            <v>0</v>
          </cell>
          <cell r="L10">
            <v>0</v>
          </cell>
          <cell r="M10">
            <v>2382.8418945178314</v>
          </cell>
        </row>
        <row r="11">
          <cell r="D11" t="str">
            <v>    Compras a otros generadores</v>
          </cell>
          <cell r="E11">
            <v>0</v>
          </cell>
          <cell r="F11">
            <v>0</v>
          </cell>
          <cell r="G11">
            <v>615.72459225</v>
          </cell>
          <cell r="H11">
            <v>0</v>
          </cell>
          <cell r="I11">
            <v>151.95293182781288</v>
          </cell>
          <cell r="J11">
            <v>0</v>
          </cell>
          <cell r="K11">
            <v>615.72459225</v>
          </cell>
          <cell r="L11">
            <v>615.72459225</v>
          </cell>
          <cell r="M11">
            <v>767.6775240778129</v>
          </cell>
        </row>
        <row r="12">
          <cell r="D12" t="str">
            <v>    Compras en el spot</v>
          </cell>
          <cell r="E12">
            <v>70.958189</v>
          </cell>
          <cell r="F12">
            <v>216.9221484230564</v>
          </cell>
          <cell r="G12">
            <v>1215.5039304311056</v>
          </cell>
          <cell r="H12">
            <v>99.72183381080714</v>
          </cell>
          <cell r="I12">
            <v>211.78801510334426</v>
          </cell>
          <cell r="J12">
            <v>287.8803374230564</v>
          </cell>
          <cell r="K12">
            <v>1215.5039304311056</v>
          </cell>
          <cell r="L12">
            <v>1603.1061016649692</v>
          </cell>
          <cell r="M12">
            <v>1814.8941167683133</v>
          </cell>
        </row>
        <row r="13">
          <cell r="D13" t="str">
            <v>Pérdidas de transmisión, consumos propios y otros</v>
          </cell>
          <cell r="E13">
            <v>46.777422</v>
          </cell>
          <cell r="F13">
            <v>0</v>
          </cell>
          <cell r="G13">
            <v>74.0358992544471</v>
          </cell>
          <cell r="H13">
            <v>105.33754703146955</v>
          </cell>
          <cell r="I13">
            <v>223.39690322928968</v>
          </cell>
          <cell r="J13">
            <v>46.777422</v>
          </cell>
          <cell r="K13">
            <v>74.0358992544471</v>
          </cell>
          <cell r="L13">
            <v>226.15086828591666</v>
          </cell>
          <cell r="M13">
            <v>449.54777151520636</v>
          </cell>
        </row>
        <row r="14">
          <cell r="D14" t="str">
            <v>Total ventas de energía</v>
          </cell>
          <cell r="E14">
            <v>5052.104163</v>
          </cell>
          <cell r="F14">
            <v>1750.3911868147147</v>
          </cell>
          <cell r="G14">
            <v>8390.861180909526</v>
          </cell>
          <cell r="H14">
            <v>4295.309669447653</v>
          </cell>
          <cell r="I14">
            <v>10515.315121318892</v>
          </cell>
          <cell r="J14">
            <v>6802.495349814715</v>
          </cell>
          <cell r="K14">
            <v>8390.861180909526</v>
          </cell>
          <cell r="L14">
            <v>19488.666200171894</v>
          </cell>
          <cell r="M14">
            <v>30003.981321490784</v>
          </cell>
        </row>
        <row r="15">
          <cell r="D15" t="str">
            <v>Ventas a precios regulados</v>
          </cell>
          <cell r="E15">
            <v>0</v>
          </cell>
          <cell r="F15">
            <v>0</v>
          </cell>
          <cell r="G15">
            <v>4182.91238899</v>
          </cell>
          <cell r="H15">
            <v>1954.1886556538807</v>
          </cell>
          <cell r="I15">
            <v>5738.696857215868</v>
          </cell>
          <cell r="J15">
            <v>0</v>
          </cell>
          <cell r="K15">
            <v>4182.91238899</v>
          </cell>
          <cell r="L15">
            <v>6137.101044643881</v>
          </cell>
          <cell r="M15">
            <v>11875.797901859749</v>
          </cell>
        </row>
        <row r="16">
          <cell r="D16" t="str">
            <v>Ventas a precios no regulados</v>
          </cell>
          <cell r="E16">
            <v>423.34160299999996</v>
          </cell>
          <cell r="F16">
            <v>656.9509796148571</v>
          </cell>
          <cell r="G16">
            <v>1199.8941936411784</v>
          </cell>
          <cell r="H16">
            <v>2031.987741217642</v>
          </cell>
          <cell r="I16">
            <v>3307.5734594679807</v>
          </cell>
          <cell r="J16">
            <v>1080.292582614857</v>
          </cell>
          <cell r="K16">
            <v>1199.8941936411784</v>
          </cell>
          <cell r="L16">
            <v>4312.174517473677</v>
          </cell>
          <cell r="M16">
            <v>7619.747976941658</v>
          </cell>
        </row>
        <row r="17">
          <cell r="D17" t="str">
            <v>Ventas al spot</v>
          </cell>
          <cell r="E17">
            <v>4628.76256</v>
          </cell>
          <cell r="F17">
            <v>1093.4402071998575</v>
          </cell>
          <cell r="G17">
            <v>3008.054598278347</v>
          </cell>
          <cell r="H17">
            <v>309.1332725761303</v>
          </cell>
          <cell r="I17">
            <v>1469.0448046350448</v>
          </cell>
          <cell r="J17">
            <v>5722.202767199858</v>
          </cell>
          <cell r="K17">
            <v>3008.054598278347</v>
          </cell>
          <cell r="L17">
            <v>9039.390638054334</v>
          </cell>
          <cell r="M17">
            <v>10508.435442689379</v>
          </cell>
        </row>
        <row r="18">
          <cell r="D18" t="str">
            <v>Ventas a empresas generadoras relacionadas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2382.841894517832</v>
          </cell>
          <cell r="J18">
            <v>0</v>
          </cell>
          <cell r="K18">
            <v>0</v>
          </cell>
          <cell r="L18">
            <v>0</v>
          </cell>
          <cell r="M18">
            <v>2382.841894517832</v>
          </cell>
        </row>
        <row r="19">
          <cell r="D19" t="str">
            <v>VENTAS TOTALES DEL SISTEMA</v>
          </cell>
          <cell r="E19">
            <v>51937.5</v>
          </cell>
          <cell r="F19">
            <v>51937.5</v>
          </cell>
          <cell r="G19">
            <v>39668.24</v>
          </cell>
          <cell r="H19">
            <v>13363.051307635847</v>
          </cell>
          <cell r="I19">
            <v>26350.354836553983</v>
          </cell>
          <cell r="J19">
            <v>51937.5</v>
          </cell>
          <cell r="K19">
            <v>39668.24</v>
          </cell>
        </row>
        <row r="20">
          <cell r="D20" t="str">
            <v>Participación sobre las ventas (%)</v>
          </cell>
          <cell r="E20">
            <v>0.09727276366787004</v>
          </cell>
          <cell r="F20">
            <v>0.03370187603975383</v>
          </cell>
          <cell r="G20">
            <v>0.21152592554924357</v>
          </cell>
          <cell r="H20">
            <v>0.3214318025549485</v>
          </cell>
          <cell r="I20">
            <v>0.39905781863444734</v>
          </cell>
          <cell r="J20">
            <v>0.13097463970762388</v>
          </cell>
          <cell r="K20">
            <v>0.21152592554924357</v>
          </cell>
        </row>
        <row r="23">
          <cell r="D23" t="str">
            <v>1er sem. 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Extranjero</v>
          </cell>
          <cell r="M23" t="str">
            <v>TOTAL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generación de energía</v>
          </cell>
          <cell r="E25">
            <v>4638.501661</v>
          </cell>
          <cell r="F25">
            <v>700.7120126566275</v>
          </cell>
          <cell r="G25">
            <v>6004.447359416512</v>
          </cell>
          <cell r="H25">
            <v>4119.089743630329</v>
          </cell>
          <cell r="I25">
            <v>9850.191263414523</v>
          </cell>
          <cell r="J25">
            <v>5339.213673656628</v>
          </cell>
          <cell r="K25">
            <v>6004.447359416512</v>
          </cell>
          <cell r="L25">
            <v>15462.75077670347</v>
          </cell>
          <cell r="M25">
            <v>25312.942040117992</v>
          </cell>
        </row>
        <row r="26">
          <cell r="D26" t="str">
            <v>Generación hidroeléctrica</v>
          </cell>
          <cell r="E26">
            <v>0</v>
          </cell>
          <cell r="F26">
            <v>700.7120126566275</v>
          </cell>
          <cell r="G26">
            <v>5689.586540834512</v>
          </cell>
          <cell r="H26">
            <v>2374.746350612162</v>
          </cell>
          <cell r="I26">
            <v>5320.044577633779</v>
          </cell>
          <cell r="J26">
            <v>700.7120126566275</v>
          </cell>
          <cell r="K26">
            <v>5689.586540834512</v>
          </cell>
          <cell r="L26">
            <v>8765.0449041033</v>
          </cell>
          <cell r="M26">
            <v>14085.089481737079</v>
          </cell>
        </row>
        <row r="27">
          <cell r="D27" t="str">
            <v>Generación térmica</v>
          </cell>
          <cell r="E27">
            <v>4638.501661</v>
          </cell>
          <cell r="F27">
            <v>0</v>
          </cell>
          <cell r="G27">
            <v>314.8608185820003</v>
          </cell>
          <cell r="H27">
            <v>1744.3433930181673</v>
          </cell>
          <cell r="I27">
            <v>4517.691119996481</v>
          </cell>
          <cell r="J27">
            <v>4638.501661</v>
          </cell>
          <cell r="K27">
            <v>314.8608185820003</v>
          </cell>
          <cell r="L27">
            <v>6697.705872600168</v>
          </cell>
          <cell r="M27">
            <v>11215.396992596648</v>
          </cell>
        </row>
        <row r="28">
          <cell r="D28" t="str">
            <v>Compras de energía</v>
          </cell>
          <cell r="E28">
            <v>43.057351</v>
          </cell>
          <cell r="F28">
            <v>366.0827184285831</v>
          </cell>
          <cell r="G28">
            <v>1980.0415733043847</v>
          </cell>
          <cell r="H28">
            <v>167.14401258641635</v>
          </cell>
          <cell r="I28">
            <v>419.130020975093</v>
          </cell>
          <cell r="J28">
            <v>409.1400694285831</v>
          </cell>
          <cell r="K28">
            <v>1980.0415733043847</v>
          </cell>
          <cell r="L28">
            <v>2556.325655319384</v>
          </cell>
          <cell r="M28">
            <v>2975.455676294477</v>
          </cell>
        </row>
        <row r="29">
          <cell r="D29" t="str">
            <v>    Compras a empresas generadoras relacionadas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2487.714049041564</v>
          </cell>
          <cell r="J29">
            <v>0</v>
          </cell>
          <cell r="K29">
            <v>0</v>
          </cell>
          <cell r="L29">
            <v>0</v>
          </cell>
          <cell r="M29">
            <v>2487.714049041564</v>
          </cell>
        </row>
        <row r="30">
          <cell r="D30" t="str">
            <v>    Compras a otros generadores</v>
          </cell>
          <cell r="E30">
            <v>0</v>
          </cell>
          <cell r="F30">
            <v>0</v>
          </cell>
          <cell r="G30">
            <v>450.68173153999993</v>
          </cell>
          <cell r="H30">
            <v>0</v>
          </cell>
          <cell r="I30">
            <v>168.02989660792466</v>
          </cell>
          <cell r="J30">
            <v>0</v>
          </cell>
          <cell r="K30">
            <v>450.68173153999993</v>
          </cell>
          <cell r="L30">
            <v>450.68173153999993</v>
          </cell>
          <cell r="M30">
            <v>618.7116281479246</v>
          </cell>
        </row>
        <row r="31">
          <cell r="D31" t="str">
            <v>    Compras en el spot</v>
          </cell>
          <cell r="E31">
            <v>43.057351</v>
          </cell>
          <cell r="F31">
            <v>366.0827184285831</v>
          </cell>
          <cell r="G31">
            <v>1529.3598417643848</v>
          </cell>
          <cell r="H31">
            <v>167.14401258641635</v>
          </cell>
          <cell r="I31">
            <v>251.10012436716858</v>
          </cell>
          <cell r="J31">
            <v>409.1400694285831</v>
          </cell>
          <cell r="K31">
            <v>1529.3598417643848</v>
          </cell>
          <cell r="L31">
            <v>2105.6439237793843</v>
          </cell>
          <cell r="M31">
            <v>2356.744048146553</v>
          </cell>
        </row>
        <row r="32">
          <cell r="D32" t="str">
            <v>Pérdidas de transmisión, consumos propios y otros</v>
          </cell>
          <cell r="E32">
            <v>42.709546</v>
          </cell>
          <cell r="F32">
            <v>0</v>
          </cell>
          <cell r="G32">
            <v>93.84559593000002</v>
          </cell>
          <cell r="H32">
            <v>92.27587193263749</v>
          </cell>
          <cell r="I32">
            <v>201.53654974609466</v>
          </cell>
          <cell r="J32">
            <v>42.709546</v>
          </cell>
          <cell r="K32">
            <v>93.84559593000002</v>
          </cell>
          <cell r="L32">
            <v>228.83101386263752</v>
          </cell>
          <cell r="M32">
            <v>430.3675636087322</v>
          </cell>
        </row>
        <row r="33">
          <cell r="D33" t="str">
            <v>Total ventas de energía</v>
          </cell>
          <cell r="E33">
            <v>4638.849466</v>
          </cell>
          <cell r="F33">
            <v>1066.79473108521</v>
          </cell>
          <cell r="G33">
            <v>7890.643336790898</v>
          </cell>
          <cell r="H33">
            <v>4193.957884284107</v>
          </cell>
          <cell r="I33">
            <v>10067.521423052198</v>
          </cell>
          <cell r="J33">
            <v>5705.64419708521</v>
          </cell>
          <cell r="K33">
            <v>7890.643336790898</v>
          </cell>
          <cell r="L33">
            <v>17790.245418160215</v>
          </cell>
          <cell r="M33">
            <v>27857.76684121241</v>
          </cell>
        </row>
        <row r="34">
          <cell r="D34" t="str">
            <v>Ventas a precios regulados</v>
          </cell>
          <cell r="E34">
            <v>0</v>
          </cell>
          <cell r="F34">
            <v>0</v>
          </cell>
          <cell r="G34">
            <v>4180.892220812</v>
          </cell>
          <cell r="H34">
            <v>1781.9443516153444</v>
          </cell>
          <cell r="I34">
            <v>6171.160043263973</v>
          </cell>
          <cell r="J34">
            <v>0</v>
          </cell>
          <cell r="K34">
            <v>4180.892220812</v>
          </cell>
          <cell r="L34">
            <v>5962.836572427344</v>
          </cell>
          <cell r="M34">
            <v>12133.996615691318</v>
          </cell>
        </row>
        <row r="35">
          <cell r="D35" t="str">
            <v>Ventas a precios no regulados</v>
          </cell>
          <cell r="E35">
            <v>537.873734</v>
          </cell>
          <cell r="F35">
            <v>680.6238540216459</v>
          </cell>
          <cell r="G35">
            <v>1214.0908937943102</v>
          </cell>
          <cell r="H35">
            <v>2256.193363403792</v>
          </cell>
          <cell r="I35">
            <v>2958.72035018551</v>
          </cell>
          <cell r="J35">
            <v>1218.497588021646</v>
          </cell>
          <cell r="K35">
            <v>1214.0908937943102</v>
          </cell>
          <cell r="L35">
            <v>4688.781845219748</v>
          </cell>
          <cell r="M35">
            <v>7647.502195405258</v>
          </cell>
        </row>
        <row r="36">
          <cell r="D36" t="str">
            <v>Ventas al spot</v>
          </cell>
          <cell r="E36">
            <v>4100.975732</v>
          </cell>
          <cell r="F36">
            <v>386.17087706356426</v>
          </cell>
          <cell r="G36">
            <v>2495.660222184587</v>
          </cell>
          <cell r="H36">
            <v>155.8201692649713</v>
          </cell>
          <cell r="I36">
            <v>937.6410296027144</v>
          </cell>
          <cell r="J36">
            <v>4487.146609063564</v>
          </cell>
          <cell r="K36">
            <v>2495.660222184587</v>
          </cell>
          <cell r="L36">
            <v>7138.627000513122</v>
          </cell>
          <cell r="M36">
            <v>8076.268030115836</v>
          </cell>
        </row>
        <row r="37">
          <cell r="D37" t="str">
            <v>Ventas a empresas generadoras relacionadas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2487.414049041564</v>
          </cell>
          <cell r="J37">
            <v>0</v>
          </cell>
          <cell r="K37">
            <v>0</v>
          </cell>
          <cell r="L37">
            <v>0</v>
          </cell>
          <cell r="M37">
            <v>2487.414049041564</v>
          </cell>
        </row>
        <row r="38">
          <cell r="D38" t="str">
            <v>VENTAS TOTALES DEL SISTEMA</v>
          </cell>
          <cell r="E38">
            <v>52773.2</v>
          </cell>
          <cell r="F38">
            <v>52773.2</v>
          </cell>
          <cell r="G38">
            <v>36279.65</v>
          </cell>
          <cell r="H38">
            <v>13297.914321521652</v>
          </cell>
          <cell r="I38">
            <v>26300.362800591723</v>
          </cell>
          <cell r="J38">
            <v>52773.2</v>
          </cell>
          <cell r="K38">
            <v>36279.65</v>
          </cell>
        </row>
        <row r="39">
          <cell r="D39" t="str">
            <v>Participación sobre las ventas (%)</v>
          </cell>
          <cell r="E39">
            <v>0.0879016141905361</v>
          </cell>
          <cell r="F39">
            <v>0.020214706159285587</v>
          </cell>
          <cell r="G39">
            <v>0.21749502370587637</v>
          </cell>
          <cell r="H39">
            <v>0.3153846372356685</v>
          </cell>
          <cell r="I39">
            <v>0.3827902108949498</v>
          </cell>
          <cell r="J39">
            <v>0.1081163203498217</v>
          </cell>
          <cell r="K39">
            <v>0.21749502370587637</v>
          </cell>
        </row>
      </sheetData>
      <sheetData sheetId="2">
        <row r="3">
          <cell r="D3" t="str">
            <v>1er sem. 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Consolidada</v>
          </cell>
          <cell r="K3" t="str">
            <v>Celta</v>
          </cell>
          <cell r="L3" t="str">
            <v>GasAtacama</v>
          </cell>
          <cell r="M3" t="str">
            <v>Endesa SING Consolidada</v>
          </cell>
          <cell r="N3" t="str">
            <v>Total Chile Consolidado</v>
          </cell>
        </row>
        <row r="4">
          <cell r="D4" t="str">
            <v>(GWh)</v>
          </cell>
        </row>
        <row r="5">
          <cell r="D5" t="str">
            <v>Total generación de energía</v>
          </cell>
          <cell r="E5">
            <v>6336.707695066607</v>
          </cell>
          <cell r="F5">
            <v>530.0321276293973</v>
          </cell>
          <cell r="G5">
            <v>1373.757280593345</v>
          </cell>
          <cell r="H5">
            <v>877.579861147728</v>
          </cell>
          <cell r="I5">
            <v>27.89490814996534</v>
          </cell>
          <cell r="J5">
            <v>9145.971872587043</v>
          </cell>
          <cell r="K5">
            <v>430.8663760621277</v>
          </cell>
          <cell r="L5">
            <v>798.1328289678552</v>
          </cell>
          <cell r="M5">
            <v>1228.999205029983</v>
          </cell>
          <cell r="N5">
            <v>10374.971077617027</v>
          </cell>
        </row>
        <row r="6">
          <cell r="D6" t="str">
            <v>Generación hidroeléctrica</v>
          </cell>
          <cell r="E6">
            <v>4078.2736312668253</v>
          </cell>
          <cell r="F6">
            <v>530.0321276293973</v>
          </cell>
          <cell r="G6">
            <v>1373.757280593345</v>
          </cell>
          <cell r="H6">
            <v>0</v>
          </cell>
          <cell r="I6">
            <v>0</v>
          </cell>
          <cell r="J6">
            <v>5982.063039489568</v>
          </cell>
          <cell r="K6">
            <v>0</v>
          </cell>
          <cell r="L6">
            <v>0</v>
          </cell>
          <cell r="M6">
            <v>0</v>
          </cell>
          <cell r="N6">
            <v>5982.063039489568</v>
          </cell>
        </row>
        <row r="7">
          <cell r="D7" t="str">
            <v>Generación térmica</v>
          </cell>
          <cell r="E7">
            <v>2258.4340637997816</v>
          </cell>
          <cell r="F7">
            <v>0</v>
          </cell>
          <cell r="G7">
            <v>0</v>
          </cell>
          <cell r="H7">
            <v>877.579861147728</v>
          </cell>
          <cell r="I7">
            <v>0</v>
          </cell>
          <cell r="J7">
            <v>3136.0139249475096</v>
          </cell>
          <cell r="K7">
            <v>430.8663760621277</v>
          </cell>
          <cell r="L7">
            <v>798.1328289678552</v>
          </cell>
          <cell r="M7">
            <v>1228.999205029983</v>
          </cell>
          <cell r="N7">
            <v>4365.013129977493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27.89490814996534</v>
          </cell>
          <cell r="K8">
            <v>0</v>
          </cell>
          <cell r="L8">
            <v>0</v>
          </cell>
          <cell r="M8">
            <v>0</v>
          </cell>
          <cell r="N8">
            <v>27.89490814996534</v>
          </cell>
        </row>
        <row r="9">
          <cell r="D9" t="str">
            <v>Compras de energía</v>
          </cell>
          <cell r="E9">
            <v>2432.744685332532</v>
          </cell>
          <cell r="F9">
            <v>102.05014101311248</v>
          </cell>
          <cell r="G9">
            <v>0</v>
          </cell>
          <cell r="H9">
            <v>0</v>
          </cell>
          <cell r="I9">
            <v>0</v>
          </cell>
          <cell r="J9">
            <v>151.9529318278128</v>
          </cell>
          <cell r="K9">
            <v>93.70775207119966</v>
          </cell>
          <cell r="L9">
            <v>118.0802630321446</v>
          </cell>
          <cell r="M9">
            <v>211.78801510334426</v>
          </cell>
          <cell r="N9">
            <v>363.74094693115694</v>
          </cell>
        </row>
        <row r="10">
          <cell r="D10" t="str">
            <v>    Compras a empresas generadoras relacionadas</v>
          </cell>
          <cell r="E10">
            <v>2280.791753504719</v>
          </cell>
          <cell r="F10">
            <v>102.05014101311248</v>
          </cell>
          <cell r="G10">
            <v>0</v>
          </cell>
          <cell r="H10">
            <v>0</v>
          </cell>
          <cell r="I10">
            <v>0</v>
          </cell>
          <cell r="J10">
            <v>2382.8418945178314</v>
          </cell>
          <cell r="K10">
            <v>0</v>
          </cell>
          <cell r="L10">
            <v>0</v>
          </cell>
          <cell r="M10">
            <v>0</v>
          </cell>
          <cell r="N10">
            <v>2382.8418945178314</v>
          </cell>
        </row>
        <row r="11">
          <cell r="D11" t="str">
            <v>    Compras a otros generadores</v>
          </cell>
          <cell r="E11">
            <v>151.95293182781288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151.95293182781288</v>
          </cell>
          <cell r="K11">
            <v>0</v>
          </cell>
          <cell r="L11">
            <v>0</v>
          </cell>
          <cell r="M11">
            <v>0</v>
          </cell>
          <cell r="N11">
            <v>151.95293182781288</v>
          </cell>
        </row>
        <row r="12">
          <cell r="D12" t="str">
            <v>    Compras en el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93.70775207119966</v>
          </cell>
          <cell r="L12">
            <v>118.0802630321446</v>
          </cell>
          <cell r="M12">
            <v>211.78801510334426</v>
          </cell>
          <cell r="N12">
            <v>211.78801510334426</v>
          </cell>
        </row>
        <row r="13">
          <cell r="D13" t="str">
            <v>Pérdidas de transmisión, consumos propios y otros</v>
          </cell>
          <cell r="E13">
            <v>199.5399800952924</v>
          </cell>
          <cell r="F13">
            <v>0</v>
          </cell>
          <cell r="G13">
            <v>6.317399343997387</v>
          </cell>
          <cell r="H13">
            <v>0</v>
          </cell>
          <cell r="I13">
            <v>0</v>
          </cell>
          <cell r="J13">
            <v>205.8573794392898</v>
          </cell>
          <cell r="K13">
            <v>0</v>
          </cell>
          <cell r="L13">
            <v>17.539523789999883</v>
          </cell>
          <cell r="M13">
            <v>17.539523789999883</v>
          </cell>
          <cell r="N13">
            <v>223.39690322928968</v>
          </cell>
        </row>
        <row r="14">
          <cell r="D14" t="str">
            <v>Total ventas de energía</v>
          </cell>
          <cell r="E14">
            <v>8569.912400303847</v>
          </cell>
          <cell r="F14">
            <v>632.0822686425097</v>
          </cell>
          <cell r="G14">
            <v>1367.439881249348</v>
          </cell>
          <cell r="H14">
            <v>877.5798611477281</v>
          </cell>
          <cell r="I14">
            <v>27.89490814996534</v>
          </cell>
          <cell r="J14">
            <v>9092.067424975568</v>
          </cell>
          <cell r="K14">
            <v>524.5741281333273</v>
          </cell>
          <cell r="L14">
            <v>898.67356821</v>
          </cell>
          <cell r="M14">
            <v>1423.2476963433273</v>
          </cell>
          <cell r="N14">
            <v>10515.315121318894</v>
          </cell>
        </row>
        <row r="15">
          <cell r="D15" t="str">
            <v>Ventas a precios regulados</v>
          </cell>
          <cell r="E15">
            <v>5557.0218014399015</v>
          </cell>
          <cell r="F15">
            <v>0.565284435483871</v>
          </cell>
          <cell r="G15">
            <v>181.10977134048295</v>
          </cell>
          <cell r="H15">
            <v>0</v>
          </cell>
          <cell r="I15">
            <v>0</v>
          </cell>
          <cell r="J15">
            <v>5738.696857215868</v>
          </cell>
          <cell r="K15">
            <v>0</v>
          </cell>
          <cell r="L15">
            <v>348.82915971</v>
          </cell>
          <cell r="M15">
            <v>348.82915971</v>
          </cell>
          <cell r="N15">
            <v>6087.526016925867</v>
          </cell>
        </row>
        <row r="16">
          <cell r="D16" t="str">
            <v>Ventas a precios no regulados</v>
          </cell>
          <cell r="E16">
            <v>1873.4712021233859</v>
          </cell>
          <cell r="F16">
            <v>0</v>
          </cell>
          <cell r="G16">
            <v>87.43303278065478</v>
          </cell>
          <cell r="H16">
            <v>0</v>
          </cell>
          <cell r="I16">
            <v>0</v>
          </cell>
          <cell r="J16">
            <v>1960.9042349040405</v>
          </cell>
          <cell r="K16">
            <v>467.43873885394004</v>
          </cell>
          <cell r="L16">
            <v>530.4013259999999</v>
          </cell>
          <cell r="M16">
            <v>997.84006485394</v>
          </cell>
          <cell r="N16">
            <v>2958.7442997579806</v>
          </cell>
        </row>
        <row r="17">
          <cell r="D17" t="str">
            <v>Ventas al spot</v>
          </cell>
          <cell r="E17">
            <v>1037.3692557274471</v>
          </cell>
          <cell r="F17">
            <v>0</v>
          </cell>
          <cell r="G17">
            <v>355.09707712821023</v>
          </cell>
          <cell r="H17">
            <v>0</v>
          </cell>
          <cell r="I17">
            <v>0</v>
          </cell>
          <cell r="J17">
            <v>1392.4663328556574</v>
          </cell>
          <cell r="K17">
            <v>57.13538927938728</v>
          </cell>
          <cell r="L17">
            <v>19.443082500000028</v>
          </cell>
          <cell r="M17">
            <v>76.57847177938731</v>
          </cell>
          <cell r="N17">
            <v>1469.0448046350448</v>
          </cell>
        </row>
        <row r="18">
          <cell r="D18" t="str">
            <v>Ventas a empresas generadoras relacionadas</v>
          </cell>
          <cell r="E18">
            <v>102.05014101311248</v>
          </cell>
          <cell r="F18">
            <v>631.5169842070259</v>
          </cell>
          <cell r="G18">
            <v>743.8</v>
          </cell>
          <cell r="H18">
            <v>877.5798611477281</v>
          </cell>
          <cell r="I18">
            <v>27.89490814996534</v>
          </cell>
          <cell r="J18">
            <v>2382.841894517832</v>
          </cell>
          <cell r="K18">
            <v>0</v>
          </cell>
          <cell r="L18">
            <v>0</v>
          </cell>
          <cell r="M18">
            <v>0</v>
          </cell>
          <cell r="N18">
            <v>2382.841894517832</v>
          </cell>
        </row>
        <row r="19">
          <cell r="D19" t="str">
            <v>VENTAS TOTALES DEL SISTEMA</v>
          </cell>
          <cell r="E19">
            <v>19520.254836553984</v>
          </cell>
          <cell r="F19">
            <v>19520.254836553984</v>
          </cell>
          <cell r="G19">
            <v>19520.254836553984</v>
          </cell>
          <cell r="H19">
            <v>19520.254836553984</v>
          </cell>
          <cell r="I19">
            <v>19520.254836553984</v>
          </cell>
          <cell r="J19">
            <v>19520.254836553984</v>
          </cell>
          <cell r="K19">
            <v>6830.1</v>
          </cell>
          <cell r="L19">
            <v>6830.1</v>
          </cell>
          <cell r="M19">
            <v>6830.1</v>
          </cell>
          <cell r="N19">
            <v>26350.354836553983</v>
          </cell>
        </row>
        <row r="20">
          <cell r="D20" t="str">
            <v>Participación sobre las ventas (%)</v>
          </cell>
          <cell r="E20">
            <v>0.4337987557126386</v>
          </cell>
          <cell r="F20">
            <v>2.89588655587277E-05</v>
          </cell>
          <cell r="G20">
            <v>0.03194834731775677</v>
          </cell>
          <cell r="H20">
            <v>0</v>
          </cell>
          <cell r="I20">
            <v>0</v>
          </cell>
          <cell r="J20">
            <v>0.4657760618959541</v>
          </cell>
          <cell r="K20">
            <v>0.07680328664782762</v>
          </cell>
          <cell r="L20">
            <v>0.13157546276189225</v>
          </cell>
          <cell r="M20">
            <v>0.20837874940971987</v>
          </cell>
          <cell r="N20">
            <v>0.39905781863444734</v>
          </cell>
        </row>
        <row r="23">
          <cell r="D23" t="str">
            <v>1er sem. 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Consolidada</v>
          </cell>
          <cell r="K23" t="str">
            <v>Celta</v>
          </cell>
          <cell r="L23" t="str">
            <v>GasAtacama</v>
          </cell>
          <cell r="M23" t="str">
            <v>Endesa SING Consolidada</v>
          </cell>
          <cell r="N23" t="str">
            <v>Total Chile Consolidado</v>
          </cell>
        </row>
        <row r="24">
          <cell r="D24" t="str">
            <v>(GWh)</v>
          </cell>
        </row>
        <row r="25">
          <cell r="D25" t="str">
            <v>Total generación de energía</v>
          </cell>
          <cell r="E25">
            <v>5875.119940898482</v>
          </cell>
          <cell r="F25">
            <v>458.8658017475071</v>
          </cell>
          <cell r="G25">
            <v>1397.252612992749</v>
          </cell>
          <cell r="H25">
            <v>930.3351466010915</v>
          </cell>
          <cell r="I25">
            <v>13.474915779304505</v>
          </cell>
          <cell r="J25">
            <v>8675.048418019132</v>
          </cell>
          <cell r="K25">
            <v>536.2368278953893</v>
          </cell>
          <cell r="L25">
            <v>638.9060175000001</v>
          </cell>
          <cell r="M25">
            <v>1175.1428453953895</v>
          </cell>
          <cell r="N25">
            <v>9850.191263414523</v>
          </cell>
        </row>
        <row r="26">
          <cell r="D26" t="str">
            <v>Generación hidroeléctrica</v>
          </cell>
          <cell r="E26">
            <v>3462.9068128984823</v>
          </cell>
          <cell r="F26">
            <v>458.8658017475071</v>
          </cell>
          <cell r="G26">
            <v>1397.252612992749</v>
          </cell>
          <cell r="H26">
            <v>0</v>
          </cell>
          <cell r="I26">
            <v>1.0193499950408935</v>
          </cell>
          <cell r="J26">
            <v>5320.044577633779</v>
          </cell>
          <cell r="K26">
            <v>0</v>
          </cell>
          <cell r="L26">
            <v>0</v>
          </cell>
          <cell r="M26">
            <v>0</v>
          </cell>
          <cell r="N26">
            <v>5320.044577633779</v>
          </cell>
        </row>
        <row r="27">
          <cell r="D27" t="str">
            <v>Generación térmica</v>
          </cell>
          <cell r="E27">
            <v>2412.213128</v>
          </cell>
          <cell r="F27">
            <v>0</v>
          </cell>
          <cell r="G27">
            <v>0</v>
          </cell>
          <cell r="H27">
            <v>930.3351466010915</v>
          </cell>
          <cell r="I27">
            <v>0</v>
          </cell>
          <cell r="J27">
            <v>3342.548274601091</v>
          </cell>
          <cell r="K27">
            <v>536.2368278953893</v>
          </cell>
          <cell r="L27">
            <v>638.9060175000001</v>
          </cell>
          <cell r="M27">
            <v>1175.1428453953895</v>
          </cell>
          <cell r="N27">
            <v>4517.691119996481</v>
          </cell>
        </row>
        <row r="28">
          <cell r="D28" t="str">
            <v>Generación eólica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12.45556578426361</v>
          </cell>
          <cell r="J28">
            <v>12.45556578426361</v>
          </cell>
          <cell r="K28">
            <v>0</v>
          </cell>
          <cell r="L28">
            <v>0</v>
          </cell>
          <cell r="M28">
            <v>0</v>
          </cell>
          <cell r="N28">
            <v>12.45556578426361</v>
          </cell>
        </row>
        <row r="29">
          <cell r="D29" t="str">
            <v>Compras de energía</v>
          </cell>
          <cell r="E29">
            <v>2484.782697396996</v>
          </cell>
          <cell r="F29">
            <v>170.96124825249285</v>
          </cell>
          <cell r="G29">
            <v>40.98310636716863</v>
          </cell>
          <cell r="H29">
            <v>0</v>
          </cell>
          <cell r="I29">
            <v>0</v>
          </cell>
          <cell r="J29">
            <v>209.01300297509306</v>
          </cell>
          <cell r="K29">
            <v>0</v>
          </cell>
          <cell r="L29">
            <v>210.11701799999994</v>
          </cell>
          <cell r="M29">
            <v>210.11701799999994</v>
          </cell>
          <cell r="N29">
            <v>419.130020975093</v>
          </cell>
        </row>
        <row r="30">
          <cell r="D30" t="str">
            <v>    Compras a empresas generadoras relacionadas</v>
          </cell>
          <cell r="E30">
            <v>2316.7528007890714</v>
          </cell>
          <cell r="F30">
            <v>170.96124825249285</v>
          </cell>
          <cell r="G30">
            <v>0</v>
          </cell>
          <cell r="H30">
            <v>0</v>
          </cell>
          <cell r="I30">
            <v>0</v>
          </cell>
          <cell r="J30">
            <v>2487.714049041564</v>
          </cell>
          <cell r="K30">
            <v>0</v>
          </cell>
          <cell r="L30">
            <v>0</v>
          </cell>
          <cell r="M30">
            <v>0</v>
          </cell>
          <cell r="N30">
            <v>2487.714049041564</v>
          </cell>
        </row>
        <row r="31">
          <cell r="D31" t="str">
            <v>    Compras a otros generadores</v>
          </cell>
          <cell r="E31">
            <v>168.02989660792466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168.02989660792466</v>
          </cell>
          <cell r="K31">
            <v>0</v>
          </cell>
          <cell r="L31">
            <v>0</v>
          </cell>
          <cell r="M31">
            <v>0</v>
          </cell>
          <cell r="N31">
            <v>168.02989660792466</v>
          </cell>
        </row>
        <row r="32">
          <cell r="D32" t="str">
            <v>    Compras en el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0</v>
          </cell>
          <cell r="L32">
            <v>210.11701799999994</v>
          </cell>
          <cell r="M32">
            <v>210.11701799999994</v>
          </cell>
          <cell r="N32">
            <v>251.10012436716858</v>
          </cell>
        </row>
        <row r="33">
          <cell r="D33" t="str">
            <v>Pérdidas de transmisión, consumos propios y otros</v>
          </cell>
          <cell r="E33">
            <v>185.00479625674387</v>
          </cell>
          <cell r="F33">
            <v>0.421</v>
          </cell>
          <cell r="G33">
            <v>6.425445648525712</v>
          </cell>
          <cell r="H33">
            <v>0</v>
          </cell>
          <cell r="I33">
            <v>0</v>
          </cell>
          <cell r="J33">
            <v>191.85124190526957</v>
          </cell>
          <cell r="K33">
            <v>1.0788863828251594</v>
          </cell>
          <cell r="L33">
            <v>8.606421457999943</v>
          </cell>
          <cell r="M33">
            <v>9.685307840825102</v>
          </cell>
          <cell r="N33">
            <v>201.53654974609466</v>
          </cell>
        </row>
        <row r="34">
          <cell r="D34" t="str">
            <v>Total ventas de energía</v>
          </cell>
          <cell r="E34">
            <v>8174.597842038734</v>
          </cell>
          <cell r="F34">
            <v>629.4058258709678</v>
          </cell>
          <cell r="G34">
            <v>1431.8102737113918</v>
          </cell>
          <cell r="H34">
            <v>930.0720591387989</v>
          </cell>
          <cell r="I34">
            <v>13.474915779304505</v>
          </cell>
          <cell r="J34">
            <v>8691.946867497634</v>
          </cell>
          <cell r="K34">
            <v>535.1579415125641</v>
          </cell>
          <cell r="L34">
            <v>840.4166140420002</v>
          </cell>
          <cell r="M34">
            <v>1375.5745555545643</v>
          </cell>
          <cell r="N34">
            <v>10067.521423052198</v>
          </cell>
        </row>
        <row r="35">
          <cell r="D35" t="str">
            <v>Ventas a precios regulados</v>
          </cell>
          <cell r="E35">
            <v>5649.118201818946</v>
          </cell>
          <cell r="F35">
            <v>0</v>
          </cell>
          <cell r="G35">
            <v>175.36781789302745</v>
          </cell>
          <cell r="H35">
            <v>0</v>
          </cell>
          <cell r="I35">
            <v>0</v>
          </cell>
          <cell r="J35">
            <v>5824.486019711973</v>
          </cell>
          <cell r="K35">
            <v>0</v>
          </cell>
          <cell r="L35">
            <v>346.674023552</v>
          </cell>
          <cell r="M35">
            <v>346.674023552</v>
          </cell>
          <cell r="N35">
            <v>6171.160043263973</v>
          </cell>
        </row>
        <row r="36">
          <cell r="D36" t="str">
            <v>Ventas a precios no regulados</v>
          </cell>
          <cell r="E36">
            <v>1948.5225450653745</v>
          </cell>
          <cell r="F36">
            <v>0</v>
          </cell>
          <cell r="G36">
            <v>75.21911916497433</v>
          </cell>
          <cell r="H36">
            <v>0</v>
          </cell>
          <cell r="I36">
            <v>0</v>
          </cell>
          <cell r="J36">
            <v>2023.7416642303488</v>
          </cell>
          <cell r="K36">
            <v>441.2360954651612</v>
          </cell>
          <cell r="L36">
            <v>493.7425904900002</v>
          </cell>
          <cell r="M36">
            <v>934.9786859551614</v>
          </cell>
          <cell r="N36">
            <v>2958.72035018551</v>
          </cell>
        </row>
        <row r="37">
          <cell r="D37" t="str">
            <v>Ventas al spot</v>
          </cell>
          <cell r="E37">
            <v>406.2958469019215</v>
          </cell>
          <cell r="F37">
            <v>0</v>
          </cell>
          <cell r="G37">
            <v>437.4233366533901</v>
          </cell>
          <cell r="H37">
            <v>0</v>
          </cell>
          <cell r="I37">
            <v>0</v>
          </cell>
          <cell r="J37">
            <v>843.7191835553116</v>
          </cell>
          <cell r="K37">
            <v>93.92184604740287</v>
          </cell>
          <cell r="L37">
            <v>0</v>
          </cell>
          <cell r="M37">
            <v>93.92184604740287</v>
          </cell>
          <cell r="N37">
            <v>937.6410296027144</v>
          </cell>
        </row>
        <row r="38">
          <cell r="D38" t="str">
            <v>Ventas a empresas generadoras relacionadas</v>
          </cell>
          <cell r="E38">
            <v>170.66124825249284</v>
          </cell>
          <cell r="F38">
            <v>629.4058258709678</v>
          </cell>
          <cell r="G38">
            <v>743.8</v>
          </cell>
          <cell r="H38">
            <v>930.0720591387989</v>
          </cell>
          <cell r="I38">
            <v>13.474915779304505</v>
          </cell>
          <cell r="J38">
            <v>2487.414049041564</v>
          </cell>
          <cell r="K38">
            <v>0</v>
          </cell>
          <cell r="L38">
            <v>0</v>
          </cell>
          <cell r="M38">
            <v>0</v>
          </cell>
          <cell r="N38">
            <v>2487.414049041564</v>
          </cell>
        </row>
        <row r="39">
          <cell r="D39" t="str">
            <v>VENTAS TOTALES DEL SISTEMA</v>
          </cell>
          <cell r="E39">
            <v>19847.162800591723</v>
          </cell>
          <cell r="F39">
            <v>19847.162800591723</v>
          </cell>
          <cell r="G39">
            <v>19847.162800591723</v>
          </cell>
          <cell r="H39">
            <v>19847.162800591723</v>
          </cell>
          <cell r="I39">
            <v>19847.162800591723</v>
          </cell>
          <cell r="J39">
            <v>19847.162800591723</v>
          </cell>
          <cell r="K39">
            <v>6453.2</v>
          </cell>
          <cell r="L39">
            <v>6453.2</v>
          </cell>
          <cell r="M39">
            <v>6453.2</v>
          </cell>
          <cell r="N39">
            <v>26300.362800591723</v>
          </cell>
        </row>
        <row r="40">
          <cell r="D40" t="str">
            <v>Participación sobre las ventas (%)</v>
          </cell>
          <cell r="E40">
            <v>0.40327862849734936</v>
          </cell>
          <cell r="F40">
            <v>0</v>
          </cell>
          <cell r="G40">
            <v>0.03466542198620347</v>
          </cell>
          <cell r="H40">
            <v>0</v>
          </cell>
          <cell r="I40">
            <v>0</v>
          </cell>
          <cell r="J40">
            <v>0.4379440504835529</v>
          </cell>
          <cell r="K40">
            <v>0.08292908038067379</v>
          </cell>
          <cell r="L40">
            <v>0.13023253797216888</v>
          </cell>
          <cell r="M40">
            <v>0.21316161835284267</v>
          </cell>
          <cell r="N40">
            <v>0.3827902108949498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4 - 4.1"/>
      <sheetName val="8 (2)"/>
      <sheetName val="8 (3)"/>
    </sheetNames>
    <sheetDataSet>
      <sheetData sheetId="1">
        <row r="2">
          <cell r="K2">
            <v>559.6636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67" zoomScaleNormal="67" zoomScalePageLayoutView="0" workbookViewId="0" topLeftCell="A1">
      <selection activeCell="A1" sqref="A1"/>
    </sheetView>
  </sheetViews>
  <sheetFormatPr defaultColWidth="12" defaultRowHeight="12"/>
  <cols>
    <col min="1" max="1" width="63.16015625" style="0" customWidth="1"/>
    <col min="2" max="3" width="12.83203125" style="0" customWidth="1"/>
    <col min="4" max="4" width="22.66015625" style="0" customWidth="1"/>
    <col min="5" max="5" width="12.83203125" style="0" customWidth="1"/>
    <col min="6" max="6" width="3.5" style="0" customWidth="1"/>
    <col min="7" max="7" width="17.16015625" style="0" customWidth="1"/>
  </cols>
  <sheetData>
    <row r="1" spans="1:7" ht="15.75">
      <c r="A1" s="154" t="s">
        <v>42</v>
      </c>
      <c r="B1" s="155"/>
      <c r="C1" s="155"/>
      <c r="D1" s="155"/>
      <c r="E1" s="155"/>
      <c r="F1" s="72"/>
      <c r="G1" s="156"/>
    </row>
    <row r="2" spans="1:7" ht="15.75">
      <c r="A2" s="73" t="s">
        <v>43</v>
      </c>
      <c r="B2" s="350" t="s">
        <v>44</v>
      </c>
      <c r="C2" s="350"/>
      <c r="D2" s="350"/>
      <c r="E2" s="350"/>
      <c r="F2" s="72"/>
      <c r="G2" s="157" t="s">
        <v>45</v>
      </c>
    </row>
    <row r="3" spans="1:7" ht="15.75">
      <c r="A3" s="54"/>
      <c r="B3" s="55">
        <v>2009</v>
      </c>
      <c r="C3" s="55">
        <v>2010</v>
      </c>
      <c r="D3" s="55" t="s">
        <v>40</v>
      </c>
      <c r="E3" s="55" t="s">
        <v>1</v>
      </c>
      <c r="F3" s="72"/>
      <c r="G3" s="55">
        <v>2010</v>
      </c>
    </row>
    <row r="4" spans="1:7" ht="15.75">
      <c r="A4" s="82" t="s">
        <v>46</v>
      </c>
      <c r="B4" s="81">
        <v>2406367.778</v>
      </c>
      <c r="C4" s="81">
        <v>2397944.5270000002</v>
      </c>
      <c r="D4" s="81">
        <v>-8423.250999999698</v>
      </c>
      <c r="E4" s="120">
        <v>-0.0035004005110974763</v>
      </c>
      <c r="F4" s="123"/>
      <c r="G4" s="81">
        <v>4699824.6383912815</v>
      </c>
    </row>
    <row r="5" spans="1:7" ht="15.75">
      <c r="A5" s="80" t="s">
        <v>47</v>
      </c>
      <c r="B5" s="81">
        <v>2346027.026</v>
      </c>
      <c r="C5" s="81">
        <v>2341244.481</v>
      </c>
      <c r="D5" s="81">
        <v>-4782.5449999999255</v>
      </c>
      <c r="E5" s="120">
        <v>-0.0020385719972519727</v>
      </c>
      <c r="F5" s="72"/>
      <c r="G5" s="81">
        <v>4588696.015444318</v>
      </c>
    </row>
    <row r="6" spans="1:7" ht="15.75">
      <c r="A6" s="80" t="s">
        <v>48</v>
      </c>
      <c r="B6" s="81">
        <v>12085.42</v>
      </c>
      <c r="C6" s="81">
        <v>21964.06</v>
      </c>
      <c r="D6" s="81">
        <v>9878.64</v>
      </c>
      <c r="E6" s="120">
        <v>0.8174014639127147</v>
      </c>
      <c r="F6" s="72"/>
      <c r="G6" s="81">
        <v>43048.21449570773</v>
      </c>
    </row>
    <row r="7" spans="1:7" ht="15.75">
      <c r="A7" s="80" t="s">
        <v>49</v>
      </c>
      <c r="B7" s="81">
        <v>48255.332</v>
      </c>
      <c r="C7" s="81">
        <v>34735.986</v>
      </c>
      <c r="D7" s="81">
        <v>-13519.346000000005</v>
      </c>
      <c r="E7" s="120">
        <v>-0.2801627393217397</v>
      </c>
      <c r="F7" s="72"/>
      <c r="G7" s="81">
        <v>68080.40845125631</v>
      </c>
    </row>
    <row r="8" spans="1:7" ht="15.75">
      <c r="A8" s="82" t="s">
        <v>50</v>
      </c>
      <c r="B8" s="81">
        <v>12551.577</v>
      </c>
      <c r="C8" s="81">
        <v>37437.927</v>
      </c>
      <c r="D8" s="81">
        <v>24886.35</v>
      </c>
      <c r="E8" s="120">
        <v>1.9827269513623673</v>
      </c>
      <c r="F8" s="123"/>
      <c r="G8" s="81">
        <v>73376.04758731528</v>
      </c>
    </row>
    <row r="9" spans="1:7" ht="15.75">
      <c r="A9" s="76" t="s">
        <v>51</v>
      </c>
      <c r="B9" s="77">
        <v>2418919.355</v>
      </c>
      <c r="C9" s="77">
        <v>2435382.4540000004</v>
      </c>
      <c r="D9" s="77">
        <v>16463.099000000395</v>
      </c>
      <c r="E9" s="78">
        <v>0.006805972661292131</v>
      </c>
      <c r="F9" s="72"/>
      <c r="G9" s="79">
        <v>4773200.685978598</v>
      </c>
    </row>
    <row r="10" spans="1:7" ht="15.75">
      <c r="A10" s="128"/>
      <c r="B10" s="129"/>
      <c r="C10" s="129"/>
      <c r="D10" s="129"/>
      <c r="E10" s="130"/>
      <c r="F10" s="72"/>
      <c r="G10" s="131"/>
    </row>
    <row r="11" spans="1:7" ht="15.75">
      <c r="A11" s="82" t="s">
        <v>52</v>
      </c>
      <c r="B11" s="81">
        <v>-164312.507</v>
      </c>
      <c r="C11" s="81">
        <v>-236937.399</v>
      </c>
      <c r="D11" s="81">
        <v>-72624.89199999999</v>
      </c>
      <c r="E11" s="120">
        <v>-0.441992477176433</v>
      </c>
      <c r="F11" s="72"/>
      <c r="G11" s="81">
        <v>-464382.81329622515</v>
      </c>
    </row>
    <row r="12" spans="1:7" ht="15.75">
      <c r="A12" s="82" t="s">
        <v>53</v>
      </c>
      <c r="B12" s="81">
        <v>-587063.935</v>
      </c>
      <c r="C12" s="81">
        <v>-634777.206</v>
      </c>
      <c r="D12" s="81">
        <v>-47713.27099999995</v>
      </c>
      <c r="E12" s="120">
        <v>-0.08127440327261791</v>
      </c>
      <c r="F12" s="72"/>
      <c r="G12" s="81">
        <v>-1244124.5070753791</v>
      </c>
    </row>
    <row r="13" spans="1:7" ht="15.75">
      <c r="A13" s="82" t="s">
        <v>54</v>
      </c>
      <c r="B13" s="81">
        <v>-173035.23</v>
      </c>
      <c r="C13" s="81">
        <v>-228036.184</v>
      </c>
      <c r="D13" s="81">
        <v>-55000.954</v>
      </c>
      <c r="E13" s="120">
        <v>-0.31785986009900985</v>
      </c>
      <c r="F13" s="72"/>
      <c r="G13" s="81">
        <v>-446936.97620634234</v>
      </c>
    </row>
    <row r="14" spans="1:7" ht="15.75">
      <c r="A14" s="82" t="s">
        <v>55</v>
      </c>
      <c r="B14" s="81">
        <v>-51734.217</v>
      </c>
      <c r="C14" s="81">
        <v>-91577.03</v>
      </c>
      <c r="D14" s="81">
        <v>-39842.813</v>
      </c>
      <c r="E14" s="120">
        <v>-0.7701443128055848</v>
      </c>
      <c r="F14" s="72"/>
      <c r="G14" s="81">
        <v>-179485.37885617968</v>
      </c>
    </row>
    <row r="15" spans="1:7" ht="15.75">
      <c r="A15" s="76" t="s">
        <v>56</v>
      </c>
      <c r="B15" s="77">
        <v>-976145.889</v>
      </c>
      <c r="C15" s="77">
        <v>-1191327.819</v>
      </c>
      <c r="D15" s="77">
        <v>-215181.93</v>
      </c>
      <c r="E15" s="78">
        <v>-0.2204403382986536</v>
      </c>
      <c r="F15" s="72"/>
      <c r="G15" s="79">
        <v>-2334929.6754341265</v>
      </c>
    </row>
    <row r="16" spans="1:7" ht="15.75">
      <c r="A16" s="82"/>
      <c r="B16" s="81"/>
      <c r="C16" s="81"/>
      <c r="D16" s="81"/>
      <c r="E16" s="120"/>
      <c r="F16" s="72"/>
      <c r="G16" s="81"/>
    </row>
    <row r="17" spans="1:7" ht="15.75">
      <c r="A17" s="56" t="s">
        <v>57</v>
      </c>
      <c r="B17" s="57">
        <v>1442773.466</v>
      </c>
      <c r="C17" s="57">
        <v>1244054.6350000005</v>
      </c>
      <c r="D17" s="57">
        <v>-198718.83099999954</v>
      </c>
      <c r="E17" s="58">
        <v>-0.13773391019654332</v>
      </c>
      <c r="F17" s="72"/>
      <c r="G17" s="59">
        <v>2438271.010544472</v>
      </c>
    </row>
    <row r="18" spans="1:7" ht="15.75">
      <c r="A18" s="82"/>
      <c r="B18" s="81"/>
      <c r="C18" s="81"/>
      <c r="D18" s="81"/>
      <c r="E18" s="120"/>
      <c r="F18" s="72"/>
      <c r="G18" s="81"/>
    </row>
    <row r="19" spans="1:7" ht="15.75">
      <c r="A19" s="82" t="s">
        <v>58</v>
      </c>
      <c r="B19" s="81">
        <v>731.901</v>
      </c>
      <c r="C19" s="81">
        <v>10126.628</v>
      </c>
      <c r="D19" s="81">
        <v>9394.727</v>
      </c>
      <c r="E19" s="300">
        <v>12.836062527582284</v>
      </c>
      <c r="F19" s="72"/>
      <c r="G19" s="81">
        <v>19847.57163576496</v>
      </c>
    </row>
    <row r="20" spans="1:7" ht="15.75">
      <c r="A20" s="82" t="s">
        <v>59</v>
      </c>
      <c r="B20" s="81">
        <v>-75564.322</v>
      </c>
      <c r="C20" s="81">
        <v>-80066.349</v>
      </c>
      <c r="D20" s="81">
        <v>-4502.027000000002</v>
      </c>
      <c r="E20" s="120">
        <v>-0.05957873875980786</v>
      </c>
      <c r="F20" s="72"/>
      <c r="G20" s="81">
        <v>-156925.14797538315</v>
      </c>
    </row>
    <row r="21" spans="1:7" ht="15.75">
      <c r="A21" s="82" t="s">
        <v>60</v>
      </c>
      <c r="B21" s="81">
        <v>-110868.779</v>
      </c>
      <c r="C21" s="81">
        <v>-103677.256</v>
      </c>
      <c r="D21" s="81">
        <v>7191.523000000001</v>
      </c>
      <c r="E21" s="120">
        <v>0.06486517723803922</v>
      </c>
      <c r="F21" s="72"/>
      <c r="G21" s="81">
        <v>-203201.08188624514</v>
      </c>
    </row>
    <row r="22" spans="1:7" ht="15.75">
      <c r="A22" s="56" t="s">
        <v>61</v>
      </c>
      <c r="B22" s="57">
        <v>1257072.266</v>
      </c>
      <c r="C22" s="57">
        <v>1070437.6580000005</v>
      </c>
      <c r="D22" s="57">
        <v>-186634.60799999954</v>
      </c>
      <c r="E22" s="58">
        <v>-0.14846768403686947</v>
      </c>
      <c r="F22" s="72"/>
      <c r="G22" s="59">
        <v>2097992.3523186087</v>
      </c>
    </row>
    <row r="23" spans="1:7" ht="15.75">
      <c r="A23" s="60" t="s">
        <v>62</v>
      </c>
      <c r="B23" s="61">
        <v>-196142.075</v>
      </c>
      <c r="C23" s="61">
        <v>-179007.9</v>
      </c>
      <c r="D23" s="61">
        <v>17134.175000000017</v>
      </c>
      <c r="E23" s="121">
        <v>0.08735593829115969</v>
      </c>
      <c r="F23" s="116"/>
      <c r="G23" s="61">
        <v>-350844.5376504253</v>
      </c>
    </row>
    <row r="24" spans="1:7" ht="15.75">
      <c r="A24" s="60" t="s">
        <v>63</v>
      </c>
      <c r="B24" s="61">
        <v>-43999.6</v>
      </c>
      <c r="C24" s="61">
        <v>-706.125</v>
      </c>
      <c r="D24" s="61">
        <v>43293.475</v>
      </c>
      <c r="E24" s="121">
        <v>0.9839515586505332</v>
      </c>
      <c r="F24" s="116"/>
      <c r="G24" s="61">
        <v>-1383.9618203912037</v>
      </c>
    </row>
    <row r="25" spans="1:7" ht="15.75">
      <c r="A25" s="56" t="s">
        <v>64</v>
      </c>
      <c r="B25" s="57">
        <v>1016930.5910000001</v>
      </c>
      <c r="C25" s="57">
        <v>890723.6330000005</v>
      </c>
      <c r="D25" s="57">
        <v>-126206.95799999963</v>
      </c>
      <c r="E25" s="58">
        <v>-0.1241057739013376</v>
      </c>
      <c r="F25" s="72"/>
      <c r="G25" s="59">
        <v>1745763.852847792</v>
      </c>
    </row>
    <row r="26" spans="1:7" ht="15.75">
      <c r="A26" s="82"/>
      <c r="B26" s="81"/>
      <c r="C26" s="81"/>
      <c r="D26" s="81"/>
      <c r="E26" s="120"/>
      <c r="F26" s="72"/>
      <c r="G26" s="81"/>
    </row>
    <row r="27" spans="1:7" ht="15.75">
      <c r="A27" s="76" t="s">
        <v>65</v>
      </c>
      <c r="B27" s="77">
        <v>-170794.483</v>
      </c>
      <c r="C27" s="77">
        <v>-119716.69099999999</v>
      </c>
      <c r="D27" s="77">
        <v>51077.792000000016</v>
      </c>
      <c r="E27" s="78">
        <v>0.29905996436664767</v>
      </c>
      <c r="F27" s="72"/>
      <c r="G27" s="79">
        <v>-234637.39367331736</v>
      </c>
    </row>
    <row r="28" spans="1:7" ht="15.75">
      <c r="A28" s="60" t="s">
        <v>66</v>
      </c>
      <c r="B28" s="61">
        <v>25315.918</v>
      </c>
      <c r="C28" s="61">
        <v>10083.19</v>
      </c>
      <c r="D28" s="61">
        <v>-15232.728000000001</v>
      </c>
      <c r="E28" s="121">
        <v>-0.6017055356238711</v>
      </c>
      <c r="F28" s="72"/>
      <c r="G28" s="61">
        <v>19762.435812002663</v>
      </c>
    </row>
    <row r="29" spans="1:7" ht="15.75">
      <c r="A29" s="60" t="s">
        <v>67</v>
      </c>
      <c r="B29" s="61">
        <v>-188368.384</v>
      </c>
      <c r="C29" s="61">
        <v>-142256.15</v>
      </c>
      <c r="D29" s="61">
        <v>46112.234</v>
      </c>
      <c r="E29" s="121">
        <v>0.24479816103322308</v>
      </c>
      <c r="F29" s="72"/>
      <c r="G29" s="61">
        <v>-278813.35502332327</v>
      </c>
    </row>
    <row r="30" spans="1:7" ht="15.75">
      <c r="A30" s="60" t="s">
        <v>68</v>
      </c>
      <c r="B30" s="61">
        <v>9275.308</v>
      </c>
      <c r="C30" s="61">
        <v>-3162.695</v>
      </c>
      <c r="D30" s="61">
        <v>-12438.003</v>
      </c>
      <c r="E30" s="121">
        <v>-1.3409800515519268</v>
      </c>
      <c r="F30" s="72"/>
      <c r="G30" s="61">
        <v>-6198.688800909411</v>
      </c>
    </row>
    <row r="31" spans="1:7" ht="14.25" customHeight="1">
      <c r="A31" s="82" t="s">
        <v>69</v>
      </c>
      <c r="B31" s="81">
        <v>-17017.325</v>
      </c>
      <c r="C31" s="81">
        <v>15618.964</v>
      </c>
      <c r="D31" s="81">
        <v>32636.289</v>
      </c>
      <c r="E31" s="120">
        <v>1.9178272143242254</v>
      </c>
      <c r="F31" s="123"/>
      <c r="G31" s="81">
        <v>30612.214338912625</v>
      </c>
    </row>
    <row r="32" spans="1:7" ht="15.75">
      <c r="A32" s="80" t="s">
        <v>70</v>
      </c>
      <c r="B32" s="81">
        <v>31785.271</v>
      </c>
      <c r="C32" s="81">
        <v>33103.786</v>
      </c>
      <c r="D32" s="81">
        <v>1318.515</v>
      </c>
      <c r="E32" s="120">
        <v>0.04148194929657826</v>
      </c>
      <c r="F32" s="72"/>
      <c r="G32" s="81">
        <v>64881.39626043667</v>
      </c>
    </row>
    <row r="33" spans="1:7" ht="15.75">
      <c r="A33" s="80" t="s">
        <v>71</v>
      </c>
      <c r="B33" s="81">
        <v>-48802.596</v>
      </c>
      <c r="C33" s="81">
        <v>-17484.822</v>
      </c>
      <c r="D33" s="81">
        <v>31317.773999999998</v>
      </c>
      <c r="E33" s="120">
        <v>0.6417235263468362</v>
      </c>
      <c r="F33" s="72"/>
      <c r="G33" s="81">
        <v>-34269.18192152405</v>
      </c>
    </row>
    <row r="34" spans="1:7" ht="31.5">
      <c r="A34" s="132" t="s">
        <v>72</v>
      </c>
      <c r="B34" s="75">
        <v>98457.836</v>
      </c>
      <c r="C34" s="75">
        <v>91673.758</v>
      </c>
      <c r="D34" s="75">
        <v>-6784.077999999994</v>
      </c>
      <c r="E34" s="100">
        <v>-0.06890338317003021</v>
      </c>
      <c r="F34" s="158"/>
      <c r="G34" s="75">
        <v>179674.95982125358</v>
      </c>
    </row>
    <row r="35" spans="1:7" ht="15.75">
      <c r="A35" s="74" t="s">
        <v>73</v>
      </c>
      <c r="B35" s="75">
        <v>-90.266</v>
      </c>
      <c r="C35" s="75">
        <v>272.686</v>
      </c>
      <c r="D35" s="75">
        <v>362.952</v>
      </c>
      <c r="E35" s="100">
        <v>4.020915959497485</v>
      </c>
      <c r="F35" s="158"/>
      <c r="G35" s="75">
        <v>534.4478852259809</v>
      </c>
    </row>
    <row r="36" spans="1:7" ht="15.75">
      <c r="A36" s="74" t="s">
        <v>74</v>
      </c>
      <c r="B36" s="75">
        <v>64.972</v>
      </c>
      <c r="C36" s="75">
        <v>1621.413</v>
      </c>
      <c r="D36" s="75">
        <v>1556.441</v>
      </c>
      <c r="E36" s="299">
        <v>23.95556547435819</v>
      </c>
      <c r="F36" s="158"/>
      <c r="G36" s="75">
        <v>3177.87033044569</v>
      </c>
    </row>
    <row r="37" spans="1:7" ht="15.75">
      <c r="A37" s="82"/>
      <c r="B37" s="81"/>
      <c r="C37" s="81"/>
      <c r="D37" s="81"/>
      <c r="E37" s="120"/>
      <c r="F37" s="72"/>
      <c r="G37" s="81"/>
    </row>
    <row r="38" spans="1:7" ht="15.75">
      <c r="A38" s="56" t="s">
        <v>75</v>
      </c>
      <c r="B38" s="57">
        <v>944568.65</v>
      </c>
      <c r="C38" s="57">
        <v>864574.7990000005</v>
      </c>
      <c r="D38" s="57">
        <v>-79993.85099999967</v>
      </c>
      <c r="E38" s="58">
        <v>-0.08468823414793585</v>
      </c>
      <c r="F38" s="72"/>
      <c r="G38" s="59">
        <v>1694513.7372114</v>
      </c>
    </row>
    <row r="39" spans="1:7" ht="15.75">
      <c r="A39" s="60" t="s">
        <v>76</v>
      </c>
      <c r="B39" s="61">
        <v>-172468.296</v>
      </c>
      <c r="C39" s="61">
        <v>-179964.192</v>
      </c>
      <c r="D39" s="61">
        <v>-7495.896000000008</v>
      </c>
      <c r="E39" s="121">
        <v>-0.04346245758698751</v>
      </c>
      <c r="F39" s="72"/>
      <c r="G39" s="61">
        <v>-352718.8114930814</v>
      </c>
    </row>
    <row r="40" spans="1:7" ht="15.75">
      <c r="A40" s="56" t="s">
        <v>77</v>
      </c>
      <c r="B40" s="57">
        <v>772100.3539999999</v>
      </c>
      <c r="C40" s="57">
        <v>684610.607</v>
      </c>
      <c r="D40" s="57">
        <v>-87489.74699999997</v>
      </c>
      <c r="E40" s="58">
        <v>-0.11331395788998691</v>
      </c>
      <c r="F40" s="72"/>
      <c r="G40" s="59">
        <v>1341794.9257183175</v>
      </c>
    </row>
    <row r="41" spans="1:7" ht="15.75">
      <c r="A41" s="132" t="s">
        <v>78</v>
      </c>
      <c r="B41" s="75">
        <v>627053.406</v>
      </c>
      <c r="C41" s="75">
        <v>533555.794</v>
      </c>
      <c r="D41" s="75">
        <v>-93497.61199999996</v>
      </c>
      <c r="E41" s="100">
        <v>-0.14910629797296718</v>
      </c>
      <c r="F41" s="72"/>
      <c r="G41" s="75">
        <v>1045736.7292540473</v>
      </c>
    </row>
    <row r="42" spans="1:7" ht="15.75">
      <c r="A42" s="80" t="s">
        <v>79</v>
      </c>
      <c r="B42" s="81">
        <v>145046.948</v>
      </c>
      <c r="C42" s="81">
        <v>151054.813</v>
      </c>
      <c r="D42" s="81">
        <v>6007.864999999991</v>
      </c>
      <c r="E42" s="120">
        <v>0.04142014073953483</v>
      </c>
      <c r="F42" s="72"/>
      <c r="G42" s="81">
        <v>296058.1964642703</v>
      </c>
    </row>
    <row r="43" spans="1:7" ht="15.75">
      <c r="A43" s="82"/>
      <c r="B43" s="81"/>
      <c r="C43" s="81"/>
      <c r="D43" s="81"/>
      <c r="E43" s="120"/>
      <c r="F43" s="72"/>
      <c r="G43" s="81"/>
    </row>
    <row r="44" spans="1:7" ht="15.75">
      <c r="A44" s="76" t="s">
        <v>80</v>
      </c>
      <c r="B44" s="83">
        <v>76.45356854849952</v>
      </c>
      <c r="C44" s="83">
        <v>65.05385997541028</v>
      </c>
      <c r="D44" s="83">
        <v>-11.399708573089242</v>
      </c>
      <c r="E44" s="78">
        <v>-0.1491062979729672</v>
      </c>
      <c r="F44" s="72"/>
      <c r="G44" s="83">
        <v>3.8250476250682226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196" t="s">
        <v>220</v>
      </c>
      <c r="B1" s="196"/>
      <c r="C1" s="196"/>
      <c r="D1" s="196"/>
      <c r="E1" s="196"/>
      <c r="F1" s="196"/>
      <c r="G1" s="196"/>
    </row>
    <row r="2" spans="1:7" ht="12.75">
      <c r="A2" s="197" t="s">
        <v>38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231421.524</v>
      </c>
      <c r="C4" s="206">
        <v>295231.408</v>
      </c>
      <c r="D4" s="206">
        <v>63809.88399999999</v>
      </c>
      <c r="E4" s="207">
        <v>0.2757301174803429</v>
      </c>
      <c r="F4" s="153"/>
      <c r="G4" s="206">
        <v>578635.5062522049</v>
      </c>
    </row>
    <row r="5" spans="1:7" ht="12.75">
      <c r="A5" s="205" t="s">
        <v>221</v>
      </c>
      <c r="B5" s="206">
        <v>-190815.31</v>
      </c>
      <c r="C5" s="206">
        <v>-250349.471</v>
      </c>
      <c r="D5" s="206">
        <v>-59534.16099999999</v>
      </c>
      <c r="E5" s="207">
        <v>-0.31199886948274747</v>
      </c>
      <c r="F5" s="153"/>
      <c r="G5" s="206">
        <v>-490669.6542667868</v>
      </c>
    </row>
    <row r="6" spans="1:7" ht="12.75">
      <c r="A6" s="208" t="s">
        <v>57</v>
      </c>
      <c r="B6" s="209">
        <v>40606.21400000001</v>
      </c>
      <c r="C6" s="209">
        <v>44881.937000000005</v>
      </c>
      <c r="D6" s="209">
        <v>4275.722999999998</v>
      </c>
      <c r="E6" s="207">
        <v>0.10529725819796934</v>
      </c>
      <c r="F6" s="153"/>
      <c r="G6" s="209">
        <v>87965.85198541805</v>
      </c>
    </row>
    <row r="7" spans="1:7" ht="12.75">
      <c r="A7" s="205" t="s">
        <v>222</v>
      </c>
      <c r="B7" s="206">
        <v>-17367.589</v>
      </c>
      <c r="C7" s="206">
        <v>-19690.331</v>
      </c>
      <c r="D7" s="206">
        <v>-2322.7419999999984</v>
      </c>
      <c r="E7" s="207">
        <v>-0.13374003726136072</v>
      </c>
      <c r="F7" s="153"/>
      <c r="G7" s="206">
        <v>-38591.84469444553</v>
      </c>
    </row>
    <row r="8" spans="1:7" ht="12.75">
      <c r="A8" s="210" t="s">
        <v>61</v>
      </c>
      <c r="B8" s="46">
        <v>23238.625000000007</v>
      </c>
      <c r="C8" s="46">
        <v>25191.606000000007</v>
      </c>
      <c r="D8" s="46">
        <v>1952.9809999999998</v>
      </c>
      <c r="E8" s="152">
        <v>0.08404029928620989</v>
      </c>
      <c r="F8" s="153"/>
      <c r="G8" s="46">
        <v>49374.007290972535</v>
      </c>
    </row>
    <row r="9" spans="1:7" ht="12.75">
      <c r="A9" s="205" t="s">
        <v>223</v>
      </c>
      <c r="B9" s="206">
        <v>-18858.58</v>
      </c>
      <c r="C9" s="206">
        <v>-14351.693</v>
      </c>
      <c r="D9" s="206">
        <v>4506.887000000002</v>
      </c>
      <c r="E9" s="207">
        <v>0.23898336990377866</v>
      </c>
      <c r="F9" s="153"/>
      <c r="G9" s="206">
        <v>-28128.44067265101</v>
      </c>
    </row>
    <row r="10" spans="1:7" ht="12.75">
      <c r="A10" s="211" t="s">
        <v>64</v>
      </c>
      <c r="B10" s="212">
        <v>4380.0450000000055</v>
      </c>
      <c r="C10" s="212">
        <v>10839.913000000008</v>
      </c>
      <c r="D10" s="212">
        <v>6459.868000000002</v>
      </c>
      <c r="E10" s="213">
        <v>1.4748405552910973</v>
      </c>
      <c r="F10" s="214"/>
      <c r="G10" s="212">
        <v>21245.56661832152</v>
      </c>
    </row>
    <row r="11" spans="1:7" ht="12.75">
      <c r="A11" s="215" t="s">
        <v>224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225</v>
      </c>
      <c r="B13" s="196"/>
      <c r="C13" s="196"/>
      <c r="D13" s="196"/>
      <c r="E13" s="196"/>
      <c r="F13" s="196"/>
      <c r="G13" s="196"/>
    </row>
    <row r="14" spans="1:7" ht="12.75">
      <c r="A14" s="216" t="s">
        <v>38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2.75">
      <c r="A15" s="220" t="s">
        <v>226</v>
      </c>
      <c r="B15" s="221">
        <v>8171.996839000001</v>
      </c>
      <c r="C15" s="221">
        <v>7964.906631000002</v>
      </c>
      <c r="D15" s="222">
        <v>-207.09020799999962</v>
      </c>
      <c r="E15" s="223">
        <v>-0.025341444946684662</v>
      </c>
      <c r="F15" s="215"/>
      <c r="G15" s="215"/>
    </row>
    <row r="16" spans="1:7" ht="12.75">
      <c r="A16" s="220" t="s">
        <v>227</v>
      </c>
      <c r="B16" s="221">
        <v>8283.701227500002</v>
      </c>
      <c r="C16" s="221">
        <v>8017.692953999999</v>
      </c>
      <c r="D16" s="222">
        <v>-266.00827350000236</v>
      </c>
      <c r="E16" s="223">
        <v>-0.03211224864278246</v>
      </c>
      <c r="F16" s="215"/>
      <c r="G16" s="215"/>
    </row>
    <row r="17" spans="1:7" ht="12.75">
      <c r="A17" s="224" t="s">
        <v>228</v>
      </c>
      <c r="B17" s="225">
        <v>0.07920014176514457</v>
      </c>
      <c r="C17" s="225">
        <v>0.07238327730591726</v>
      </c>
      <c r="D17" s="226">
        <v>-0.6816864459227314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.16015625" style="0" customWidth="1"/>
    <col min="7" max="7" width="12.83203125" style="0" customWidth="1"/>
  </cols>
  <sheetData>
    <row r="1" spans="1:7" ht="12.75">
      <c r="A1" s="196" t="s">
        <v>229</v>
      </c>
      <c r="B1" s="196"/>
      <c r="C1" s="196"/>
      <c r="D1" s="196"/>
      <c r="E1" s="196"/>
      <c r="F1" s="196"/>
      <c r="G1" s="196"/>
    </row>
    <row r="2" spans="1:7" ht="12.75">
      <c r="A2" s="197" t="s">
        <v>25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65298.279</v>
      </c>
      <c r="C4" s="206">
        <v>57172.784</v>
      </c>
      <c r="D4" s="206">
        <v>-8125.495000000003</v>
      </c>
      <c r="E4" s="207">
        <v>-0.12443658737162126</v>
      </c>
      <c r="F4" s="153"/>
      <c r="G4" s="206">
        <v>112055.1605189918</v>
      </c>
    </row>
    <row r="5" spans="1:7" ht="12.75">
      <c r="A5" s="205" t="s">
        <v>221</v>
      </c>
      <c r="B5" s="206">
        <v>-17724.156</v>
      </c>
      <c r="C5" s="206">
        <v>-17474.926</v>
      </c>
      <c r="D5" s="206">
        <v>249.23</v>
      </c>
      <c r="E5" s="207">
        <v>0.01406160045081975</v>
      </c>
      <c r="F5" s="153"/>
      <c r="G5" s="206">
        <v>-34249.78636666536</v>
      </c>
    </row>
    <row r="6" spans="1:7" ht="12.75">
      <c r="A6" s="208" t="s">
        <v>57</v>
      </c>
      <c r="B6" s="209">
        <v>47574.12300000001</v>
      </c>
      <c r="C6" s="209">
        <v>39697.858</v>
      </c>
      <c r="D6" s="209">
        <v>-7876.265000000007</v>
      </c>
      <c r="E6" s="207">
        <v>-0.16555775500054948</v>
      </c>
      <c r="F6" s="153"/>
      <c r="G6" s="209">
        <v>77805.37415232645</v>
      </c>
    </row>
    <row r="7" spans="1:7" ht="12.75">
      <c r="A7" s="205" t="s">
        <v>222</v>
      </c>
      <c r="B7" s="206">
        <v>-5089.768</v>
      </c>
      <c r="C7" s="206">
        <v>-4940.0650000000005</v>
      </c>
      <c r="D7" s="206">
        <v>149.70299999999952</v>
      </c>
      <c r="E7" s="207">
        <v>0.029412539039107385</v>
      </c>
      <c r="F7" s="153"/>
      <c r="G7" s="206">
        <v>-9682.225314570185</v>
      </c>
    </row>
    <row r="8" spans="1:7" ht="12.75">
      <c r="A8" s="210" t="s">
        <v>61</v>
      </c>
      <c r="B8" s="46">
        <v>42484.35500000001</v>
      </c>
      <c r="C8" s="46">
        <v>34757.793</v>
      </c>
      <c r="D8" s="46">
        <v>-7726.562000000013</v>
      </c>
      <c r="E8" s="152">
        <v>-0.18186840779388108</v>
      </c>
      <c r="F8" s="153"/>
      <c r="G8" s="46">
        <v>68123.14883775625</v>
      </c>
    </row>
    <row r="9" spans="1:7" ht="12.75">
      <c r="A9" s="205" t="s">
        <v>223</v>
      </c>
      <c r="B9" s="206">
        <v>-3784.185</v>
      </c>
      <c r="C9" s="206">
        <v>-3107.218</v>
      </c>
      <c r="D9" s="206">
        <v>676.9670000000001</v>
      </c>
      <c r="E9" s="207">
        <v>0.17889373801756522</v>
      </c>
      <c r="F9" s="153"/>
      <c r="G9" s="206">
        <v>-6089.9572733330715</v>
      </c>
    </row>
    <row r="10" spans="1:7" ht="12.75">
      <c r="A10" s="211" t="s">
        <v>64</v>
      </c>
      <c r="B10" s="212">
        <v>38700.17</v>
      </c>
      <c r="C10" s="212">
        <v>31650.574999999997</v>
      </c>
      <c r="D10" s="212">
        <v>-7049.595000000016</v>
      </c>
      <c r="E10" s="213">
        <v>-0.18215927733650816</v>
      </c>
      <c r="F10" s="214"/>
      <c r="G10" s="212">
        <v>62033.191564423185</v>
      </c>
    </row>
    <row r="11" spans="1:7" ht="12.75">
      <c r="A11" s="215" t="s">
        <v>224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230</v>
      </c>
      <c r="B13" s="196"/>
      <c r="C13" s="196"/>
      <c r="D13" s="196"/>
      <c r="E13" s="196"/>
      <c r="F13" s="196"/>
      <c r="G13" s="196"/>
    </row>
    <row r="14" spans="1:7" ht="12.75">
      <c r="A14" s="216" t="s">
        <v>25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2.75">
      <c r="A15" s="220" t="s">
        <v>226</v>
      </c>
      <c r="B15" s="221">
        <v>3782.5546657186956</v>
      </c>
      <c r="C15" s="221">
        <v>2975.3812495363645</v>
      </c>
      <c r="D15" s="222">
        <v>-807.173416182331</v>
      </c>
      <c r="E15" s="223">
        <v>-0.21339372131161677</v>
      </c>
      <c r="F15" s="215"/>
      <c r="G15" s="215"/>
    </row>
    <row r="16" spans="1:7" ht="12.75">
      <c r="A16" s="220" t="s">
        <v>227</v>
      </c>
      <c r="B16" s="221">
        <v>4121.636265818673</v>
      </c>
      <c r="C16" s="221">
        <v>3360.5593784863586</v>
      </c>
      <c r="D16" s="222">
        <v>-761.0768873323141</v>
      </c>
      <c r="E16" s="223">
        <v>-0.184654064125948</v>
      </c>
      <c r="F16" s="215"/>
      <c r="G16" s="215"/>
    </row>
    <row r="17" spans="1:7" ht="12.75">
      <c r="A17" s="224" t="s">
        <v>228</v>
      </c>
      <c r="B17" s="225">
        <v>0.039406802296721284</v>
      </c>
      <c r="C17" s="225">
        <v>0.03033893949189253</v>
      </c>
      <c r="D17" s="226">
        <v>-0.9067862804828755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196" t="s">
        <v>231</v>
      </c>
      <c r="B1" s="196"/>
      <c r="C1" s="196"/>
      <c r="D1" s="196"/>
      <c r="E1" s="196"/>
      <c r="F1" s="196"/>
      <c r="G1" s="196"/>
    </row>
    <row r="2" spans="1:7" ht="12.75">
      <c r="A2" s="197" t="s">
        <v>232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1373230.894</v>
      </c>
      <c r="C4" s="206">
        <v>1345370.795</v>
      </c>
      <c r="D4" s="206">
        <v>-27860.099000000162</v>
      </c>
      <c r="E4" s="207">
        <v>-0.020287993171234437</v>
      </c>
      <c r="F4" s="153"/>
      <c r="G4" s="206">
        <v>2636844.4886519536</v>
      </c>
    </row>
    <row r="5" spans="1:7" ht="12.75">
      <c r="A5" s="205" t="s">
        <v>221</v>
      </c>
      <c r="B5" s="206">
        <v>-511521.9</v>
      </c>
      <c r="C5" s="206">
        <v>-666388.433</v>
      </c>
      <c r="D5" s="206">
        <v>-154866.53299999994</v>
      </c>
      <c r="E5" s="207">
        <v>-0.30275640788791236</v>
      </c>
      <c r="F5" s="153"/>
      <c r="G5" s="206">
        <v>-1306080.578965936</v>
      </c>
    </row>
    <row r="6" spans="1:7" ht="12.75">
      <c r="A6" s="208" t="s">
        <v>57</v>
      </c>
      <c r="B6" s="209">
        <v>861708.9940000001</v>
      </c>
      <c r="C6" s="209">
        <v>678982.362</v>
      </c>
      <c r="D6" s="209">
        <v>-182726.6320000001</v>
      </c>
      <c r="E6" s="207">
        <v>-0.2120514387946612</v>
      </c>
      <c r="F6" s="153"/>
      <c r="G6" s="209">
        <v>1330763.9096860178</v>
      </c>
    </row>
    <row r="7" spans="1:7" ht="12.75">
      <c r="A7" s="205" t="s">
        <v>222</v>
      </c>
      <c r="B7" s="206">
        <v>-81483.97899999999</v>
      </c>
      <c r="C7" s="206">
        <v>-81833.681</v>
      </c>
      <c r="D7" s="206">
        <v>-349.7020000000048</v>
      </c>
      <c r="E7" s="207">
        <v>-0.004291665727320518</v>
      </c>
      <c r="F7" s="153"/>
      <c r="G7" s="206">
        <v>-160389.01062286855</v>
      </c>
    </row>
    <row r="8" spans="1:7" ht="12.75">
      <c r="A8" s="210" t="s">
        <v>61</v>
      </c>
      <c r="B8" s="46">
        <v>780225.0150000001</v>
      </c>
      <c r="C8" s="46">
        <v>597148.681</v>
      </c>
      <c r="D8" s="46">
        <v>-183076.33400000015</v>
      </c>
      <c r="E8" s="152">
        <v>-0.23464555798688422</v>
      </c>
      <c r="F8" s="153"/>
      <c r="G8" s="46">
        <v>1170374.899063149</v>
      </c>
    </row>
    <row r="9" spans="1:7" ht="12.75">
      <c r="A9" s="205" t="s">
        <v>223</v>
      </c>
      <c r="B9" s="206">
        <v>-140184.964</v>
      </c>
      <c r="C9" s="206">
        <v>-84379.198</v>
      </c>
      <c r="D9" s="206">
        <v>55805.766</v>
      </c>
      <c r="E9" s="207">
        <v>0.39808667354652955</v>
      </c>
      <c r="F9" s="153"/>
      <c r="G9" s="206">
        <v>-165378.0682842695</v>
      </c>
    </row>
    <row r="10" spans="1:7" ht="12.75">
      <c r="A10" s="211" t="s">
        <v>64</v>
      </c>
      <c r="B10" s="212">
        <v>640040.0510000001</v>
      </c>
      <c r="C10" s="212">
        <v>512769.483</v>
      </c>
      <c r="D10" s="212">
        <v>-127270.56800000009</v>
      </c>
      <c r="E10" s="213">
        <v>-0.19884781866564796</v>
      </c>
      <c r="F10" s="214"/>
      <c r="G10" s="212">
        <v>1004996.8307788797</v>
      </c>
    </row>
    <row r="11" spans="1:7" ht="12.75">
      <c r="A11" s="215"/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233</v>
      </c>
      <c r="B13" s="196"/>
      <c r="C13" s="196"/>
      <c r="D13" s="196"/>
      <c r="E13" s="196"/>
      <c r="F13" s="196"/>
      <c r="G13" s="196"/>
    </row>
    <row r="14" spans="1:7" ht="12.75">
      <c r="A14" s="216" t="s">
        <v>232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2.75">
      <c r="A15" s="220" t="s">
        <v>226</v>
      </c>
      <c r="B15" s="221">
        <v>22239.352289927643</v>
      </c>
      <c r="C15" s="221">
        <v>20913.65333058677</v>
      </c>
      <c r="D15" s="222">
        <v>-1325.6989593408725</v>
      </c>
      <c r="E15" s="223">
        <v>-0.059610502233074965</v>
      </c>
      <c r="F15" s="215"/>
      <c r="G15" s="215"/>
    </row>
    <row r="16" spans="1:7" ht="12.75">
      <c r="A16" s="220" t="s">
        <v>227</v>
      </c>
      <c r="B16" s="221">
        <v>22326.61346588217</v>
      </c>
      <c r="C16" s="221">
        <v>21847.123097024007</v>
      </c>
      <c r="D16" s="222">
        <v>-479.4903688581617</v>
      </c>
      <c r="E16" s="223">
        <v>-0.021476179967503013</v>
      </c>
      <c r="F16" s="215"/>
      <c r="G16" s="215"/>
    </row>
    <row r="17" spans="1:7" ht="12.75">
      <c r="A17" s="224" t="s">
        <v>228</v>
      </c>
      <c r="B17" s="225">
        <v>0.4208019070214358</v>
      </c>
      <c r="C17" s="225">
        <v>0.3976885266558344</v>
      </c>
      <c r="D17" s="226">
        <v>-2.31133803656014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6.16015625" style="0" customWidth="1"/>
  </cols>
  <sheetData>
    <row r="1" spans="1:7" ht="12.75">
      <c r="A1" s="196" t="s">
        <v>234</v>
      </c>
      <c r="B1" s="196"/>
      <c r="C1" s="196"/>
      <c r="D1" s="196"/>
      <c r="E1" s="196"/>
      <c r="F1" s="196"/>
      <c r="G1" s="196"/>
    </row>
    <row r="2" spans="1:7" ht="12.75">
      <c r="A2" s="197" t="s">
        <v>11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500964.413</v>
      </c>
      <c r="C4" s="206">
        <v>507515.749</v>
      </c>
      <c r="D4" s="206">
        <v>6551.33600000001</v>
      </c>
      <c r="E4" s="207">
        <v>0.01307744787851829</v>
      </c>
      <c r="F4" s="153"/>
      <c r="G4" s="206">
        <v>994699.8334051977</v>
      </c>
    </row>
    <row r="5" spans="1:7" ht="12.75">
      <c r="A5" s="205" t="s">
        <v>221</v>
      </c>
      <c r="B5" s="206">
        <v>-184067.482</v>
      </c>
      <c r="C5" s="206">
        <v>-176663.972</v>
      </c>
      <c r="D5" s="206">
        <v>7403.50999999998</v>
      </c>
      <c r="E5" s="207">
        <v>0.04022171607693303</v>
      </c>
      <c r="F5" s="153"/>
      <c r="G5" s="206">
        <v>-346250.58210183843</v>
      </c>
    </row>
    <row r="6" spans="1:7" ht="12.75">
      <c r="A6" s="208" t="s">
        <v>57</v>
      </c>
      <c r="B6" s="209">
        <v>316896.931</v>
      </c>
      <c r="C6" s="209">
        <v>330851.777</v>
      </c>
      <c r="D6" s="209">
        <v>13954.84600000002</v>
      </c>
      <c r="E6" s="207">
        <v>0.04403591399880114</v>
      </c>
      <c r="F6" s="153"/>
      <c r="G6" s="209">
        <v>648449.2513033594</v>
      </c>
    </row>
    <row r="7" spans="1:7" ht="12.75">
      <c r="A7" s="205" t="s">
        <v>222</v>
      </c>
      <c r="B7" s="206">
        <v>-29569.430999999997</v>
      </c>
      <c r="C7" s="206">
        <v>-32733.623</v>
      </c>
      <c r="D7" s="206">
        <v>-3164.1920000000027</v>
      </c>
      <c r="E7" s="207">
        <v>-0.10700889036383565</v>
      </c>
      <c r="F7" s="153"/>
      <c r="G7" s="206">
        <v>-64155.89941593822</v>
      </c>
    </row>
    <row r="8" spans="1:7" ht="12.75">
      <c r="A8" s="210" t="s">
        <v>61</v>
      </c>
      <c r="B8" s="46">
        <v>287327.5</v>
      </c>
      <c r="C8" s="46">
        <v>298118.154</v>
      </c>
      <c r="D8" s="46">
        <v>10790.65399999998</v>
      </c>
      <c r="E8" s="152">
        <v>0.03755524271084383</v>
      </c>
      <c r="F8" s="153"/>
      <c r="G8" s="46">
        <v>584293.3518874211</v>
      </c>
    </row>
    <row r="9" spans="1:7" ht="12.75">
      <c r="A9" s="205" t="s">
        <v>223</v>
      </c>
      <c r="B9" s="206">
        <v>-36516.121</v>
      </c>
      <c r="C9" s="206">
        <v>-36580.792</v>
      </c>
      <c r="D9" s="206">
        <v>-64.6710000000021</v>
      </c>
      <c r="E9" s="207">
        <v>-0.001771026007937757</v>
      </c>
      <c r="F9" s="153"/>
      <c r="G9" s="206">
        <v>-71696.11540119948</v>
      </c>
    </row>
    <row r="10" spans="1:7" ht="12.75">
      <c r="A10" s="211" t="s">
        <v>64</v>
      </c>
      <c r="B10" s="212">
        <v>250811.37900000002</v>
      </c>
      <c r="C10" s="212">
        <v>261537.36199999996</v>
      </c>
      <c r="D10" s="212">
        <v>10725.98299999995</v>
      </c>
      <c r="E10" s="213">
        <v>0.04276513706341828</v>
      </c>
      <c r="F10" s="214"/>
      <c r="G10" s="212">
        <v>512597.2364862215</v>
      </c>
    </row>
    <row r="11" spans="1:7" ht="12.75">
      <c r="A11" s="215" t="s">
        <v>235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236</v>
      </c>
      <c r="B13" s="196"/>
      <c r="C13" s="196"/>
      <c r="D13" s="196"/>
      <c r="E13" s="196"/>
      <c r="F13" s="196"/>
      <c r="G13" s="196"/>
    </row>
    <row r="14" spans="1:7" ht="12.75">
      <c r="A14" s="216" t="s">
        <v>11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2.75">
      <c r="A15" s="220" t="s">
        <v>226</v>
      </c>
      <c r="B15" s="221">
        <v>12673.608354063728</v>
      </c>
      <c r="C15" s="221">
        <v>11282.879848089839</v>
      </c>
      <c r="D15" s="222">
        <v>-1390.7285059738897</v>
      </c>
      <c r="E15" s="223">
        <v>-0.10973421831580898</v>
      </c>
      <c r="F15" s="215"/>
      <c r="G15" s="215"/>
    </row>
    <row r="16" spans="1:7" ht="12.75">
      <c r="A16" s="220" t="s">
        <v>227</v>
      </c>
      <c r="B16" s="221">
        <v>16806.23322811136</v>
      </c>
      <c r="C16" s="221">
        <v>14817.34553542417</v>
      </c>
      <c r="D16" s="222">
        <v>-1988.887692687189</v>
      </c>
      <c r="E16" s="223">
        <v>-0.11834226418805298</v>
      </c>
      <c r="F16" s="215"/>
      <c r="G16" s="215"/>
    </row>
    <row r="17" spans="1:7" ht="12.75">
      <c r="A17" s="224" t="s">
        <v>228</v>
      </c>
      <c r="B17" s="225">
        <v>0.20515170991700984</v>
      </c>
      <c r="C17" s="225">
        <v>0.17946635814511627</v>
      </c>
      <c r="D17" s="226">
        <v>-2.568535177189357</v>
      </c>
      <c r="E17" s="227"/>
      <c r="F17" s="215"/>
      <c r="G17" s="21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196" t="s">
        <v>237</v>
      </c>
      <c r="B1" s="196"/>
      <c r="C1" s="196"/>
      <c r="D1" s="196"/>
      <c r="E1" s="196"/>
      <c r="F1" s="196"/>
      <c r="G1" s="196"/>
    </row>
    <row r="2" spans="1:7" ht="12.75">
      <c r="A2" s="197" t="s">
        <v>10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213624.981</v>
      </c>
      <c r="C4" s="206">
        <v>211263.618</v>
      </c>
      <c r="D4" s="206">
        <v>-2361.363000000012</v>
      </c>
      <c r="E4" s="207">
        <v>-0.01105377746060519</v>
      </c>
      <c r="F4" s="153"/>
      <c r="G4" s="206">
        <v>414063.77249029826</v>
      </c>
    </row>
    <row r="5" spans="1:7" ht="12.75">
      <c r="A5" s="205" t="s">
        <v>221</v>
      </c>
      <c r="B5" s="206">
        <v>-72013.86</v>
      </c>
      <c r="C5" s="206">
        <v>-80240.613</v>
      </c>
      <c r="D5" s="206">
        <v>-8226.752999999997</v>
      </c>
      <c r="E5" s="207">
        <v>-0.11423846742835334</v>
      </c>
      <c r="F5" s="153"/>
      <c r="G5" s="206">
        <v>-157266.69475912352</v>
      </c>
    </row>
    <row r="6" spans="1:7" ht="12.75">
      <c r="A6" s="208" t="s">
        <v>57</v>
      </c>
      <c r="B6" s="209">
        <v>141611.12099999998</v>
      </c>
      <c r="C6" s="209">
        <v>131023.00499999999</v>
      </c>
      <c r="D6" s="209">
        <v>-10588.115999999995</v>
      </c>
      <c r="E6" s="207">
        <v>-0.0747689582938899</v>
      </c>
      <c r="F6" s="153"/>
      <c r="G6" s="209">
        <v>256797.07773117474</v>
      </c>
    </row>
    <row r="7" spans="1:7" ht="12.75">
      <c r="A7" s="205" t="s">
        <v>222</v>
      </c>
      <c r="B7" s="206">
        <v>-27186.107</v>
      </c>
      <c r="C7" s="206">
        <v>-22494.722999999998</v>
      </c>
      <c r="D7" s="206">
        <v>4691.384000000002</v>
      </c>
      <c r="E7" s="207">
        <v>0.17256549457412207</v>
      </c>
      <c r="F7" s="153"/>
      <c r="G7" s="206">
        <v>-44088.281525616396</v>
      </c>
    </row>
    <row r="8" spans="1:7" ht="12.75">
      <c r="A8" s="210" t="s">
        <v>61</v>
      </c>
      <c r="B8" s="46">
        <v>114425.01399999998</v>
      </c>
      <c r="C8" s="46">
        <v>108528.28199999999</v>
      </c>
      <c r="D8" s="46">
        <v>-5896.731999999989</v>
      </c>
      <c r="E8" s="152">
        <v>-0.05153359212173651</v>
      </c>
      <c r="F8" s="153"/>
      <c r="G8" s="46">
        <v>212708.79620555838</v>
      </c>
    </row>
    <row r="9" spans="1:7" ht="12.75">
      <c r="A9" s="205" t="s">
        <v>223</v>
      </c>
      <c r="B9" s="206">
        <v>-38212.838</v>
      </c>
      <c r="C9" s="206">
        <v>-38208.869</v>
      </c>
      <c r="D9" s="206">
        <v>3.9690000000045984</v>
      </c>
      <c r="E9" s="207">
        <v>0.00010386561709979766</v>
      </c>
      <c r="F9" s="153"/>
      <c r="G9" s="206">
        <v>-74887.04676414095</v>
      </c>
    </row>
    <row r="10" spans="1:7" ht="12.75">
      <c r="A10" s="211" t="s">
        <v>64</v>
      </c>
      <c r="B10" s="212">
        <v>76212.17599999998</v>
      </c>
      <c r="C10" s="212">
        <v>70319.413</v>
      </c>
      <c r="D10" s="212">
        <v>-5892.762999999977</v>
      </c>
      <c r="E10" s="213">
        <v>-0.07732049272546658</v>
      </c>
      <c r="F10" s="214"/>
      <c r="G10" s="212">
        <v>137821.7494414174</v>
      </c>
    </row>
    <row r="11" spans="1:7" ht="12.75">
      <c r="A11" s="215" t="s">
        <v>238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239</v>
      </c>
      <c r="B13" s="196"/>
      <c r="C13" s="196"/>
      <c r="D13" s="196"/>
      <c r="E13" s="196"/>
      <c r="F13" s="196"/>
      <c r="G13" s="196"/>
    </row>
    <row r="14" spans="1:7" ht="12.75">
      <c r="A14" s="216" t="s">
        <v>10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2.75">
      <c r="A15" s="220" t="s">
        <v>226</v>
      </c>
      <c r="B15" s="221">
        <v>8162.848339513083</v>
      </c>
      <c r="C15" s="221">
        <v>8466.290679668504</v>
      </c>
      <c r="D15" s="222">
        <v>303.4423401554204</v>
      </c>
      <c r="E15" s="223">
        <v>0.03717358543666399</v>
      </c>
      <c r="F15" s="215"/>
      <c r="G15" s="215"/>
    </row>
    <row r="16" spans="1:7" ht="12.75">
      <c r="A16" s="220" t="s">
        <v>227</v>
      </c>
      <c r="B16" s="221">
        <v>8320.823713859836</v>
      </c>
      <c r="C16" s="221">
        <v>8598.15895128618</v>
      </c>
      <c r="D16" s="222">
        <v>277.33523742634316</v>
      </c>
      <c r="E16" s="223">
        <v>0.033330262359048804</v>
      </c>
      <c r="F16" s="215"/>
      <c r="G16" s="215"/>
    </row>
    <row r="17" spans="1:7" ht="12.75">
      <c r="A17" s="224" t="s">
        <v>228</v>
      </c>
      <c r="B17" s="225">
        <v>0.30724213651941806</v>
      </c>
      <c r="C17" s="225">
        <v>0.2909373556011064</v>
      </c>
      <c r="D17" s="226">
        <v>-1.6304780918311668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8.83203125" style="0" customWidth="1"/>
    <col min="2" max="2" width="13.33203125" style="0" customWidth="1"/>
    <col min="3" max="3" width="18" style="0" bestFit="1" customWidth="1"/>
    <col min="4" max="4" width="14.83203125" style="0" bestFit="1" customWidth="1"/>
    <col min="5" max="5" width="17.16015625" style="0" bestFit="1" customWidth="1"/>
    <col min="6" max="6" width="18.5" style="0" bestFit="1" customWidth="1"/>
    <col min="7" max="7" width="15.16015625" style="0" bestFit="1" customWidth="1"/>
    <col min="8" max="9" width="15.33203125" style="0" customWidth="1"/>
    <col min="10" max="10" width="1.5" style="0" customWidth="1"/>
    <col min="11" max="11" width="15.33203125" style="0" customWidth="1"/>
    <col min="12" max="12" width="12.5" style="0" customWidth="1"/>
    <col min="14" max="14" width="31" style="0" customWidth="1"/>
    <col min="15" max="15" width="15" style="0" customWidth="1"/>
    <col min="16" max="16" width="15.66015625" style="0" customWidth="1"/>
    <col min="17" max="17" width="15.16015625" style="0" customWidth="1"/>
    <col min="18" max="18" width="16.33203125" style="0" customWidth="1"/>
    <col min="25" max="25" width="39.16015625" style="0" customWidth="1"/>
    <col min="26" max="26" width="15" style="0" customWidth="1"/>
    <col min="27" max="27" width="15.66015625" style="0" customWidth="1"/>
    <col min="28" max="28" width="15.16015625" style="0" customWidth="1"/>
    <col min="29" max="29" width="16.33203125" style="0" customWidth="1"/>
  </cols>
  <sheetData>
    <row r="1" spans="1:7" ht="12.75">
      <c r="A1" s="154" t="s">
        <v>240</v>
      </c>
      <c r="B1" s="116"/>
      <c r="C1" s="116"/>
      <c r="D1" s="116"/>
      <c r="E1" s="116"/>
      <c r="F1" s="116"/>
      <c r="G1" s="116"/>
    </row>
    <row r="2" spans="1:7" ht="12.75">
      <c r="A2" s="133"/>
      <c r="B2" s="364">
        <v>2009</v>
      </c>
      <c r="C2" s="365"/>
      <c r="D2" s="347"/>
      <c r="E2" s="364">
        <v>2010</v>
      </c>
      <c r="F2" s="365"/>
      <c r="G2" s="347"/>
    </row>
    <row r="3" spans="1:7" ht="25.5" customHeight="1">
      <c r="A3" s="134" t="s">
        <v>81</v>
      </c>
      <c r="B3" s="135" t="s">
        <v>84</v>
      </c>
      <c r="C3" s="136" t="s">
        <v>86</v>
      </c>
      <c r="D3" s="137" t="s">
        <v>64</v>
      </c>
      <c r="E3" s="135" t="s">
        <v>84</v>
      </c>
      <c r="F3" s="136" t="s">
        <v>86</v>
      </c>
      <c r="G3" s="137" t="s">
        <v>64</v>
      </c>
    </row>
    <row r="4" spans="1:7" ht="12.75" customHeight="1">
      <c r="A4" s="228" t="s">
        <v>8</v>
      </c>
      <c r="B4" s="229">
        <v>231421.524</v>
      </c>
      <c r="C4" s="230">
        <v>-227041.479</v>
      </c>
      <c r="D4" s="231">
        <v>4380.045000000013</v>
      </c>
      <c r="E4" s="229">
        <v>295231.408</v>
      </c>
      <c r="F4" s="230">
        <v>-284391.495</v>
      </c>
      <c r="G4" s="231">
        <v>10839.913</v>
      </c>
    </row>
    <row r="5" spans="1:7" ht="12.75">
      <c r="A5" s="232" t="s">
        <v>9</v>
      </c>
      <c r="B5" s="233">
        <v>65298.279</v>
      </c>
      <c r="C5" s="234">
        <v>-26598.109</v>
      </c>
      <c r="D5" s="235">
        <v>38700.17</v>
      </c>
      <c r="E5" s="233">
        <v>57172.784</v>
      </c>
      <c r="F5" s="234">
        <v>-25522.209000000003</v>
      </c>
      <c r="G5" s="235">
        <v>31650.574999999997</v>
      </c>
    </row>
    <row r="6" spans="1:7" ht="12.75">
      <c r="A6" s="232" t="s">
        <v>296</v>
      </c>
      <c r="B6" s="233">
        <v>-141.914</v>
      </c>
      <c r="C6" s="234">
        <v>12.32</v>
      </c>
      <c r="D6" s="235">
        <v>-129.594</v>
      </c>
      <c r="E6" s="233">
        <v>-45.964</v>
      </c>
      <c r="F6" s="234">
        <v>-42.188</v>
      </c>
      <c r="G6" s="235">
        <v>-88.152</v>
      </c>
    </row>
    <row r="7" spans="1:7" ht="12.75">
      <c r="A7" s="232" t="s">
        <v>10</v>
      </c>
      <c r="B7" s="233">
        <v>213624.981</v>
      </c>
      <c r="C7" s="234">
        <v>-137412.805</v>
      </c>
      <c r="D7" s="235">
        <v>76212.176</v>
      </c>
      <c r="E7" s="233">
        <v>211263.618</v>
      </c>
      <c r="F7" s="234">
        <v>-140944.205</v>
      </c>
      <c r="G7" s="235">
        <v>70319.413</v>
      </c>
    </row>
    <row r="8" spans="1:7" ht="12.75">
      <c r="A8" s="232" t="s">
        <v>297</v>
      </c>
      <c r="B8" s="233">
        <v>0</v>
      </c>
      <c r="C8" s="234">
        <v>-163.514</v>
      </c>
      <c r="D8" s="235">
        <v>-163.514</v>
      </c>
      <c r="E8" s="233">
        <v>-2.705</v>
      </c>
      <c r="F8" s="234">
        <v>-182.825</v>
      </c>
      <c r="G8" s="235">
        <v>-185.53</v>
      </c>
    </row>
    <row r="9" spans="1:7" ht="12.75">
      <c r="A9" s="232" t="s">
        <v>11</v>
      </c>
      <c r="B9" s="233">
        <v>500964.413</v>
      </c>
      <c r="C9" s="234">
        <v>-250153.03399999999</v>
      </c>
      <c r="D9" s="235">
        <v>250811.37900000002</v>
      </c>
      <c r="E9" s="233">
        <v>507515.749</v>
      </c>
      <c r="F9" s="234">
        <v>-245978.387</v>
      </c>
      <c r="G9" s="235">
        <v>261537.36200000002</v>
      </c>
    </row>
    <row r="10" spans="1:7" ht="12.75">
      <c r="A10" s="232" t="s">
        <v>242</v>
      </c>
      <c r="B10" s="233">
        <v>-896.628</v>
      </c>
      <c r="C10" s="234">
        <v>896.628</v>
      </c>
      <c r="D10" s="235">
        <v>0</v>
      </c>
      <c r="E10" s="233">
        <v>-857.568</v>
      </c>
      <c r="F10" s="234">
        <v>857.568</v>
      </c>
      <c r="G10" s="235">
        <v>0</v>
      </c>
    </row>
    <row r="11" spans="1:7" ht="12.75">
      <c r="A11" s="232" t="s">
        <v>241</v>
      </c>
      <c r="B11" s="233">
        <v>1408648.7</v>
      </c>
      <c r="C11" s="234">
        <v>-761528.7710000001</v>
      </c>
      <c r="D11" s="235">
        <v>647119.9289999999</v>
      </c>
      <c r="E11" s="233">
        <v>1365105.132</v>
      </c>
      <c r="F11" s="234">
        <v>-848455.08</v>
      </c>
      <c r="G11" s="235">
        <v>516650.0519999999</v>
      </c>
    </row>
    <row r="12" spans="1:7" ht="12.75">
      <c r="A12" s="138" t="s">
        <v>243</v>
      </c>
      <c r="B12" s="139">
        <v>2418919.355</v>
      </c>
      <c r="C12" s="236">
        <v>-1401988.764</v>
      </c>
      <c r="D12" s="237">
        <v>1016930.5909999999</v>
      </c>
      <c r="E12" s="139">
        <v>2435382.454</v>
      </c>
      <c r="F12" s="236">
        <v>-1544658.8209999998</v>
      </c>
      <c r="G12" s="237">
        <v>890723.6329999999</v>
      </c>
    </row>
    <row r="13" spans="1:4" ht="12.75">
      <c r="A13" s="154" t="s">
        <v>244</v>
      </c>
      <c r="B13" s="116"/>
      <c r="C13" s="116"/>
      <c r="D13" s="116"/>
    </row>
    <row r="14" spans="1:4" ht="12.75">
      <c r="A14" s="133"/>
      <c r="B14" s="364">
        <v>2010</v>
      </c>
      <c r="C14" s="365"/>
      <c r="D14" s="347"/>
    </row>
    <row r="15" spans="1:4" ht="25.5">
      <c r="A15" s="134" t="s">
        <v>149</v>
      </c>
      <c r="B15" s="135" t="s">
        <v>84</v>
      </c>
      <c r="C15" s="136" t="s">
        <v>86</v>
      </c>
      <c r="D15" s="137" t="s">
        <v>64</v>
      </c>
    </row>
    <row r="16" spans="1:4" ht="12.75">
      <c r="A16" s="228" t="s">
        <v>8</v>
      </c>
      <c r="B16" s="229">
        <v>578635.5062522049</v>
      </c>
      <c r="C16" s="230">
        <v>-557389.9396338834</v>
      </c>
      <c r="D16" s="231">
        <v>21245.566618321507</v>
      </c>
    </row>
    <row r="17" spans="1:4" ht="12.75">
      <c r="A17" s="232" t="s">
        <v>9</v>
      </c>
      <c r="B17" s="233">
        <v>112055.1605189918</v>
      </c>
      <c r="C17" s="234">
        <v>-50021.96895456862</v>
      </c>
      <c r="D17" s="235">
        <v>62033.19156442318</v>
      </c>
    </row>
    <row r="18" spans="1:4" ht="12.75">
      <c r="A18" s="232" t="s">
        <v>296</v>
      </c>
      <c r="B18" s="233">
        <v>-90.08662929716593</v>
      </c>
      <c r="C18" s="234">
        <v>-82.68590019991376</v>
      </c>
      <c r="D18" s="235">
        <v>-172.7725294970797</v>
      </c>
    </row>
    <row r="19" spans="1:4" ht="12.75">
      <c r="A19" s="232" t="s">
        <v>10</v>
      </c>
      <c r="B19" s="233">
        <v>414063.77249029826</v>
      </c>
      <c r="C19" s="234">
        <v>-276242.02304888086</v>
      </c>
      <c r="D19" s="235">
        <v>137821.74944141743</v>
      </c>
    </row>
    <row r="20" spans="1:4" ht="12.75">
      <c r="A20" s="232" t="s">
        <v>297</v>
      </c>
      <c r="B20" s="233">
        <v>-5.301634589000823</v>
      </c>
      <c r="C20" s="234">
        <v>-358.3258202344087</v>
      </c>
      <c r="D20" s="235">
        <v>-363.6274548234095</v>
      </c>
    </row>
    <row r="21" spans="1:4" ht="12.75">
      <c r="A21" s="232" t="s">
        <v>11</v>
      </c>
      <c r="B21" s="233">
        <v>994699.8334051977</v>
      </c>
      <c r="C21" s="234">
        <v>-482102.5969189761</v>
      </c>
      <c r="D21" s="235">
        <v>512597.23648622166</v>
      </c>
    </row>
    <row r="22" spans="1:4" ht="12.75">
      <c r="A22" s="232" t="s">
        <v>242</v>
      </c>
      <c r="B22" s="233">
        <v>-1680.7808396378032</v>
      </c>
      <c r="C22" s="234">
        <v>1680.7808396378032</v>
      </c>
      <c r="D22" s="235">
        <v>0</v>
      </c>
    </row>
    <row r="23" spans="1:4" ht="12.75">
      <c r="A23" s="232" t="s">
        <v>241</v>
      </c>
      <c r="B23" s="233">
        <v>2675522.5824154285</v>
      </c>
      <c r="C23" s="234">
        <v>-1662920.0736937008</v>
      </c>
      <c r="D23" s="235">
        <v>1012602.5087217276</v>
      </c>
    </row>
    <row r="24" spans="1:4" ht="12.75">
      <c r="A24" s="138" t="s">
        <v>243</v>
      </c>
      <c r="B24" s="139">
        <v>4773200.685978597</v>
      </c>
      <c r="C24" s="236">
        <v>-3027436.833130806</v>
      </c>
      <c r="D24" s="237">
        <v>1745763.8528477908</v>
      </c>
    </row>
    <row r="46" ht="16.5" customHeight="1"/>
    <row r="71" ht="16.5" customHeight="1"/>
  </sheetData>
  <sheetProtection/>
  <mergeCells count="3">
    <mergeCell ref="B2:D2"/>
    <mergeCell ref="E2:G2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60.5" style="0" customWidth="1"/>
    <col min="2" max="6" width="20.5" style="0" customWidth="1"/>
  </cols>
  <sheetData>
    <row r="1" spans="1:6" ht="12.75">
      <c r="A1" s="159" t="s">
        <v>245</v>
      </c>
      <c r="B1" s="160"/>
      <c r="C1" s="160"/>
      <c r="D1" s="160"/>
      <c r="E1" s="160"/>
      <c r="F1" s="160"/>
    </row>
    <row r="2" spans="1:6" ht="15.75">
      <c r="A2" s="295">
        <v>2010</v>
      </c>
      <c r="B2" s="348" t="s">
        <v>246</v>
      </c>
      <c r="C2" s="348" t="s">
        <v>16</v>
      </c>
      <c r="D2" s="348" t="s">
        <v>247</v>
      </c>
      <c r="E2" s="348" t="s">
        <v>248</v>
      </c>
      <c r="F2" s="348" t="s">
        <v>249</v>
      </c>
    </row>
    <row r="3" spans="1:6" ht="15.75">
      <c r="A3" s="238" t="s">
        <v>26</v>
      </c>
      <c r="B3" s="349"/>
      <c r="C3" s="349"/>
      <c r="D3" s="349"/>
      <c r="E3" s="349"/>
      <c r="F3" s="349"/>
    </row>
    <row r="4" spans="1:6" ht="12.75">
      <c r="A4" s="239" t="s">
        <v>250</v>
      </c>
      <c r="B4" s="240">
        <v>15503.485783051618</v>
      </c>
      <c r="C4" s="240">
        <v>2970.348172660796</v>
      </c>
      <c r="D4" s="240">
        <v>18473.833955712413</v>
      </c>
      <c r="E4" s="240">
        <v>2439.8193748743606</v>
      </c>
      <c r="F4" s="240">
        <v>20913.653330586774</v>
      </c>
    </row>
    <row r="5" spans="1:6" ht="12.75">
      <c r="A5" s="241" t="s">
        <v>251</v>
      </c>
      <c r="B5" s="241">
        <v>9654.772433838307</v>
      </c>
      <c r="C5" s="241">
        <v>2970.348172660796</v>
      </c>
      <c r="D5" s="241">
        <v>12625.120606499102</v>
      </c>
      <c r="E5" s="241">
        <v>0</v>
      </c>
      <c r="F5" s="241">
        <v>12625.120606499102</v>
      </c>
    </row>
    <row r="6" spans="1:6" ht="12.75">
      <c r="A6" s="242" t="s">
        <v>252</v>
      </c>
      <c r="B6" s="242">
        <v>5705.783370456554</v>
      </c>
      <c r="C6" s="242">
        <v>0</v>
      </c>
      <c r="D6" s="242">
        <v>5705.783370456554</v>
      </c>
      <c r="E6" s="242">
        <v>2439.8193748743606</v>
      </c>
      <c r="F6" s="242">
        <v>8145.602745330914</v>
      </c>
    </row>
    <row r="7" spans="1:6" ht="12.75">
      <c r="A7" s="243" t="s">
        <v>253</v>
      </c>
      <c r="B7" s="244">
        <v>142.9299787567546</v>
      </c>
      <c r="C7" s="244">
        <v>0</v>
      </c>
      <c r="D7" s="244">
        <v>142.9299787567546</v>
      </c>
      <c r="E7" s="244">
        <v>0</v>
      </c>
      <c r="F7" s="244">
        <v>142.9299787567546</v>
      </c>
    </row>
    <row r="8" spans="1:6" ht="12.75">
      <c r="A8" s="239" t="s">
        <v>254</v>
      </c>
      <c r="B8" s="240">
        <v>6908.8393557002755</v>
      </c>
      <c r="C8" s="240">
        <v>9.6</v>
      </c>
      <c r="D8" s="240">
        <v>888.5565293477566</v>
      </c>
      <c r="E8" s="240">
        <v>455.2553134290367</v>
      </c>
      <c r="F8" s="240">
        <v>1343.8118427767934</v>
      </c>
    </row>
    <row r="9" spans="1:6" ht="12.75">
      <c r="A9" s="241" t="s">
        <v>255</v>
      </c>
      <c r="B9" s="241">
        <v>6029.882826352519</v>
      </c>
      <c r="C9" s="241">
        <v>0</v>
      </c>
      <c r="D9" s="241">
        <v>6029.882826352519</v>
      </c>
      <c r="E9" s="241">
        <v>0</v>
      </c>
      <c r="F9" s="241">
        <v>6029.882826352519</v>
      </c>
    </row>
    <row r="10" spans="1:6" ht="12.75">
      <c r="A10" s="242" t="s">
        <v>256</v>
      </c>
      <c r="B10" s="242">
        <v>92.00993683935704</v>
      </c>
      <c r="C10" s="242">
        <v>9.6</v>
      </c>
      <c r="D10" s="242">
        <v>101.60993683935703</v>
      </c>
      <c r="E10" s="242">
        <v>0</v>
      </c>
      <c r="F10" s="242">
        <v>101.60993683935703</v>
      </c>
    </row>
    <row r="11" spans="1:6" ht="12.75">
      <c r="A11" s="243" t="s">
        <v>257</v>
      </c>
      <c r="B11" s="244">
        <v>786.9465925083996</v>
      </c>
      <c r="C11" s="244">
        <v>0</v>
      </c>
      <c r="D11" s="244">
        <v>786.9465925083996</v>
      </c>
      <c r="E11" s="244">
        <v>455.2553134290367</v>
      </c>
      <c r="F11" s="244">
        <v>1242.2019059374363</v>
      </c>
    </row>
    <row r="12" spans="1:6" ht="12.75">
      <c r="A12" s="239" t="s">
        <v>258</v>
      </c>
      <c r="B12" s="240">
        <v>362.45313752621746</v>
      </c>
      <c r="C12" s="240">
        <v>11.040218247573938</v>
      </c>
      <c r="D12" s="240">
        <v>373.4933557737914</v>
      </c>
      <c r="E12" s="240">
        <v>35.924189739949796</v>
      </c>
      <c r="F12" s="240">
        <v>409.4175455137412</v>
      </c>
    </row>
    <row r="13" spans="1:6" ht="12.75">
      <c r="A13" s="239" t="s">
        <v>259</v>
      </c>
      <c r="B13" s="240">
        <v>22049.872001225674</v>
      </c>
      <c r="C13" s="240">
        <v>2968.907954413223</v>
      </c>
      <c r="D13" s="240">
        <v>18987.97255405561</v>
      </c>
      <c r="E13" s="240">
        <v>2859.150542968397</v>
      </c>
      <c r="F13" s="240">
        <v>21847.123097024007</v>
      </c>
    </row>
    <row r="14" spans="1:6" ht="12.75">
      <c r="A14" s="241" t="s">
        <v>260</v>
      </c>
      <c r="B14" s="241">
        <v>13094.287702637886</v>
      </c>
      <c r="C14" s="241">
        <v>0</v>
      </c>
      <c r="D14" s="241">
        <v>13094.287702637886</v>
      </c>
      <c r="E14" s="241">
        <v>745.740042165</v>
      </c>
      <c r="F14" s="241">
        <v>13840.027744802886</v>
      </c>
    </row>
    <row r="15" spans="1:6" ht="12.75">
      <c r="A15" s="242" t="s">
        <v>261</v>
      </c>
      <c r="B15" s="242">
        <v>4215.148278941566</v>
      </c>
      <c r="C15" s="242">
        <v>254.6418217219428</v>
      </c>
      <c r="D15" s="242">
        <v>4469.790100663508</v>
      </c>
      <c r="E15" s="242">
        <v>1986.1381541200499</v>
      </c>
      <c r="F15" s="242">
        <v>6455.928254783558</v>
      </c>
    </row>
    <row r="16" spans="1:6" ht="12.75">
      <c r="A16" s="242" t="s">
        <v>262</v>
      </c>
      <c r="B16" s="242">
        <v>590.5204341371854</v>
      </c>
      <c r="C16" s="242">
        <v>833.3743166170292</v>
      </c>
      <c r="D16" s="242">
        <v>1423.8947507542146</v>
      </c>
      <c r="E16" s="242">
        <v>127.2723466833472</v>
      </c>
      <c r="F16" s="242">
        <v>1551.1670974375618</v>
      </c>
    </row>
    <row r="17" spans="1:6" ht="12.75">
      <c r="A17" s="243" t="s">
        <v>263</v>
      </c>
      <c r="B17" s="244">
        <v>4149.915585509038</v>
      </c>
      <c r="C17" s="244">
        <v>1880.8918160742505</v>
      </c>
      <c r="D17" s="244">
        <v>6030.807401583288</v>
      </c>
      <c r="E17" s="244">
        <v>0</v>
      </c>
      <c r="F17" s="244">
        <v>6030.807401583288</v>
      </c>
    </row>
    <row r="18" spans="1:6" ht="15.75">
      <c r="A18" s="245" t="s">
        <v>264</v>
      </c>
      <c r="B18" s="246">
        <v>41142.8427214864</v>
      </c>
      <c r="C18" s="246">
        <v>41142.8427214864</v>
      </c>
      <c r="D18" s="246">
        <v>41142.8427214864</v>
      </c>
      <c r="E18" s="246">
        <v>13792.418501</v>
      </c>
      <c r="F18" s="246">
        <v>54935.2612224864</v>
      </c>
    </row>
    <row r="19" spans="1:6" ht="15.75">
      <c r="A19" s="247" t="s">
        <v>265</v>
      </c>
      <c r="B19" s="248">
        <v>0.4350685376041987</v>
      </c>
      <c r="C19" s="248">
        <v>0.02644484596517118</v>
      </c>
      <c r="D19" s="248">
        <v>0.4615133835693699</v>
      </c>
      <c r="E19" s="248">
        <v>0.20729870854492258</v>
      </c>
      <c r="F19" s="248">
        <v>0.3976885266558344</v>
      </c>
    </row>
    <row r="20" spans="1:6" ht="12.75">
      <c r="A20" s="249"/>
      <c r="B20" s="249"/>
      <c r="C20" s="249"/>
      <c r="D20" s="249"/>
      <c r="E20" s="249"/>
      <c r="F20" s="249"/>
    </row>
    <row r="21" spans="1:6" ht="12.75">
      <c r="A21" s="159" t="s">
        <v>266</v>
      </c>
      <c r="B21" s="160"/>
      <c r="C21" s="160"/>
      <c r="D21" s="160"/>
      <c r="E21" s="160"/>
      <c r="F21" s="160"/>
    </row>
    <row r="22" spans="1:6" ht="15.75" customHeight="1">
      <c r="A22" s="295">
        <v>2009</v>
      </c>
      <c r="B22" s="348" t="s">
        <v>246</v>
      </c>
      <c r="C22" s="348" t="s">
        <v>16</v>
      </c>
      <c r="D22" s="348" t="s">
        <v>247</v>
      </c>
      <c r="E22" s="348" t="s">
        <v>248</v>
      </c>
      <c r="F22" s="348" t="s">
        <v>249</v>
      </c>
    </row>
    <row r="23" spans="1:6" ht="15.75">
      <c r="A23" s="238" t="s">
        <v>26</v>
      </c>
      <c r="B23" s="349"/>
      <c r="C23" s="349"/>
      <c r="D23" s="349"/>
      <c r="E23" s="349"/>
      <c r="F23" s="349"/>
    </row>
    <row r="24" spans="1:6" ht="12.75">
      <c r="A24" s="239" t="s">
        <v>250</v>
      </c>
      <c r="B24" s="240">
        <v>16087.988917841054</v>
      </c>
      <c r="C24" s="240">
        <v>3613.0477081632985</v>
      </c>
      <c r="D24" s="240">
        <v>19701.036626004352</v>
      </c>
      <c r="E24" s="240">
        <v>2538.3156639232893</v>
      </c>
      <c r="F24" s="240">
        <v>22239.352289927643</v>
      </c>
    </row>
    <row r="25" spans="1:6" ht="12.75">
      <c r="A25" s="241" t="s">
        <v>251</v>
      </c>
      <c r="B25" s="241">
        <v>11250.709586476822</v>
      </c>
      <c r="C25" s="241">
        <v>3613.0477081632985</v>
      </c>
      <c r="D25" s="241">
        <v>14863.75729464012</v>
      </c>
      <c r="E25" s="241">
        <v>0</v>
      </c>
      <c r="F25" s="241">
        <v>14863.75729464012</v>
      </c>
    </row>
    <row r="26" spans="1:6" ht="12.75">
      <c r="A26" s="242" t="s">
        <v>252</v>
      </c>
      <c r="B26" s="242">
        <v>4781.02511324751</v>
      </c>
      <c r="C26" s="242">
        <v>0</v>
      </c>
      <c r="D26" s="242">
        <v>4781.02511324751</v>
      </c>
      <c r="E26" s="242">
        <v>2538.3156639232893</v>
      </c>
      <c r="F26" s="242">
        <v>7319.340777170799</v>
      </c>
    </row>
    <row r="27" spans="1:6" ht="12.75">
      <c r="A27" s="243" t="s">
        <v>253</v>
      </c>
      <c r="B27" s="244">
        <v>56.254218116723564</v>
      </c>
      <c r="C27" s="244">
        <v>0</v>
      </c>
      <c r="D27" s="244">
        <v>56.254218116723564</v>
      </c>
      <c r="E27" s="244">
        <v>0</v>
      </c>
      <c r="F27" s="244">
        <v>56.254218116723564</v>
      </c>
    </row>
    <row r="28" spans="1:6" ht="12.75">
      <c r="A28" s="239" t="s">
        <v>254</v>
      </c>
      <c r="B28" s="240">
        <v>5625.843392897386</v>
      </c>
      <c r="C28" s="240">
        <v>0</v>
      </c>
      <c r="D28" s="240">
        <v>156.15312144445903</v>
      </c>
      <c r="E28" s="240">
        <v>376.3358555711996</v>
      </c>
      <c r="F28" s="240">
        <v>532.4889770156586</v>
      </c>
    </row>
    <row r="29" spans="1:6" ht="12.75">
      <c r="A29" s="241" t="s">
        <v>255</v>
      </c>
      <c r="B29" s="241">
        <v>5469.690271452927</v>
      </c>
      <c r="C29" s="241">
        <v>0</v>
      </c>
      <c r="D29" s="241">
        <v>5469.690271452927</v>
      </c>
      <c r="E29" s="241">
        <v>0</v>
      </c>
      <c r="F29" s="241">
        <v>5469.690271452927</v>
      </c>
    </row>
    <row r="30" spans="1:6" ht="12.75">
      <c r="A30" s="242" t="s">
        <v>256</v>
      </c>
      <c r="B30" s="242">
        <v>156.15312144445903</v>
      </c>
      <c r="C30" s="242">
        <v>0</v>
      </c>
      <c r="D30" s="242">
        <v>156.15312144445903</v>
      </c>
      <c r="E30" s="242">
        <v>0</v>
      </c>
      <c r="F30" s="242">
        <v>156.15312144445903</v>
      </c>
    </row>
    <row r="31" spans="1:6" ht="12.75">
      <c r="A31" s="243" t="s">
        <v>257</v>
      </c>
      <c r="B31" s="244">
        <v>0</v>
      </c>
      <c r="C31" s="244">
        <v>0</v>
      </c>
      <c r="D31" s="244">
        <v>0</v>
      </c>
      <c r="E31" s="244">
        <v>376.3358555711996</v>
      </c>
      <c r="F31" s="244">
        <v>376.3358555711996</v>
      </c>
    </row>
    <row r="32" spans="1:6" ht="12.75">
      <c r="A32" s="239" t="s">
        <v>258</v>
      </c>
      <c r="B32" s="240">
        <v>398.8210217806387</v>
      </c>
      <c r="C32" s="240">
        <v>16.615064061042585</v>
      </c>
      <c r="D32" s="240">
        <v>415.4360858416813</v>
      </c>
      <c r="E32" s="240">
        <v>29.291715219449824</v>
      </c>
      <c r="F32" s="240">
        <v>444.7278010611311</v>
      </c>
    </row>
    <row r="33" spans="1:6" ht="12.75">
      <c r="A33" s="239" t="s">
        <v>259</v>
      </c>
      <c r="B33" s="240">
        <v>21315.011288957798</v>
      </c>
      <c r="C33" s="240">
        <v>3596.432644102256</v>
      </c>
      <c r="D33" s="240">
        <v>19441.253661607127</v>
      </c>
      <c r="E33" s="240">
        <v>2885.3598042750396</v>
      </c>
      <c r="F33" s="240">
        <v>22326.61346588217</v>
      </c>
    </row>
    <row r="34" spans="1:6" ht="12.75">
      <c r="A34" s="241" t="s">
        <v>260</v>
      </c>
      <c r="B34" s="241">
        <v>10929.700262137101</v>
      </c>
      <c r="C34" s="241">
        <v>331.4462726465286</v>
      </c>
      <c r="D34" s="241">
        <v>11261.14653478363</v>
      </c>
      <c r="E34" s="241">
        <v>705.31212928055</v>
      </c>
      <c r="F34" s="241">
        <v>11966.45866406418</v>
      </c>
    </row>
    <row r="35" spans="1:6" ht="12.75">
      <c r="A35" s="242" t="s">
        <v>261</v>
      </c>
      <c r="B35" s="242">
        <v>3968.3157736229136</v>
      </c>
      <c r="C35" s="242">
        <v>190.38101155543774</v>
      </c>
      <c r="D35" s="242">
        <v>4158.696785178351</v>
      </c>
      <c r="E35" s="242">
        <v>2018.6537177469604</v>
      </c>
      <c r="F35" s="242">
        <v>6177.350502925312</v>
      </c>
    </row>
    <row r="36" spans="1:6" ht="12.75">
      <c r="A36" s="242" t="s">
        <v>262</v>
      </c>
      <c r="B36" s="242">
        <v>2446.9049817448586</v>
      </c>
      <c r="C36" s="242">
        <v>1574.5053599002895</v>
      </c>
      <c r="D36" s="242">
        <v>4021.410341645148</v>
      </c>
      <c r="E36" s="242">
        <v>161.39395724752913</v>
      </c>
      <c r="F36" s="242">
        <v>4182.804298892677</v>
      </c>
    </row>
    <row r="37" spans="1:6" ht="12.75">
      <c r="A37" s="243" t="s">
        <v>263</v>
      </c>
      <c r="B37" s="244">
        <v>3970.0902714529266</v>
      </c>
      <c r="C37" s="244">
        <v>1500.1</v>
      </c>
      <c r="D37" s="244">
        <v>5470.190271452926</v>
      </c>
      <c r="E37" s="244">
        <v>0</v>
      </c>
      <c r="F37" s="244">
        <v>5470.190271452926</v>
      </c>
    </row>
    <row r="38" spans="1:6" ht="15.75">
      <c r="A38" s="245" t="s">
        <v>264</v>
      </c>
      <c r="B38" s="246">
        <v>39400.80105625411</v>
      </c>
      <c r="C38" s="246">
        <v>39400.80105625411</v>
      </c>
      <c r="D38" s="246">
        <v>39400.80105625411</v>
      </c>
      <c r="E38" s="246">
        <v>13656.5</v>
      </c>
      <c r="F38" s="246">
        <v>53057.30105625411</v>
      </c>
    </row>
    <row r="39" spans="1:6" ht="15.75">
      <c r="A39" s="247" t="s">
        <v>265</v>
      </c>
      <c r="B39" s="248">
        <v>0.44021747153670376</v>
      </c>
      <c r="C39" s="248">
        <v>0.05320533054922506</v>
      </c>
      <c r="D39" s="248">
        <v>0.4934228020859289</v>
      </c>
      <c r="E39" s="248">
        <v>0.21128106061399626</v>
      </c>
      <c r="F39" s="248">
        <v>0.4208019070214358</v>
      </c>
    </row>
    <row r="40" ht="11.25" customHeight="1"/>
  </sheetData>
  <sheetProtection/>
  <mergeCells count="10">
    <mergeCell ref="F2:F3"/>
    <mergeCell ref="B22:B23"/>
    <mergeCell ref="C22:C23"/>
    <mergeCell ref="D22:D23"/>
    <mergeCell ref="E22:E23"/>
    <mergeCell ref="F22:F2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57.66015625" style="0" bestFit="1" customWidth="1"/>
    <col min="2" max="9" width="12.83203125" style="0" customWidth="1"/>
  </cols>
  <sheetData>
    <row r="1" spans="1:9" ht="12.75">
      <c r="A1" s="154" t="s">
        <v>267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297">
        <v>2010</v>
      </c>
      <c r="B2" s="366" t="s">
        <v>8</v>
      </c>
      <c r="C2" s="366" t="s">
        <v>9</v>
      </c>
      <c r="D2" s="366" t="s">
        <v>27</v>
      </c>
      <c r="E2" s="366" t="s">
        <v>6</v>
      </c>
      <c r="F2" s="366" t="s">
        <v>3</v>
      </c>
      <c r="G2" s="366" t="s">
        <v>87</v>
      </c>
      <c r="H2" s="366" t="s">
        <v>268</v>
      </c>
      <c r="I2" s="366" t="s">
        <v>28</v>
      </c>
    </row>
    <row r="3" spans="1:9" ht="15.75">
      <c r="A3" s="296" t="s">
        <v>26</v>
      </c>
      <c r="B3" s="367"/>
      <c r="C3" s="367"/>
      <c r="D3" s="367"/>
      <c r="E3" s="367"/>
      <c r="F3" s="367"/>
      <c r="G3" s="367"/>
      <c r="H3" s="367"/>
      <c r="I3" s="367"/>
    </row>
    <row r="4" spans="1:9" ht="12.75">
      <c r="A4" s="239" t="s">
        <v>250</v>
      </c>
      <c r="B4" s="240">
        <v>7964.906631000002</v>
      </c>
      <c r="C4" s="240">
        <v>2975.3812495363645</v>
      </c>
      <c r="D4" s="240">
        <v>10940.287880536365</v>
      </c>
      <c r="E4" s="240">
        <v>20913.65333058677</v>
      </c>
      <c r="F4" s="240">
        <v>11282.879848089839</v>
      </c>
      <c r="G4" s="240">
        <v>8466.290679668504</v>
      </c>
      <c r="H4" s="240">
        <v>30689.45840829471</v>
      </c>
      <c r="I4" s="240">
        <v>51603.11173888148</v>
      </c>
    </row>
    <row r="5" spans="1:9" ht="12.75">
      <c r="A5" s="241" t="s">
        <v>251</v>
      </c>
      <c r="B5" s="241">
        <v>0</v>
      </c>
      <c r="C5" s="241">
        <v>2975.3812495363645</v>
      </c>
      <c r="D5" s="241">
        <v>2975.3812495363645</v>
      </c>
      <c r="E5" s="241">
        <v>12625.120606499102</v>
      </c>
      <c r="F5" s="241">
        <v>10252.717245849839</v>
      </c>
      <c r="G5" s="241">
        <v>4405.113997851645</v>
      </c>
      <c r="H5" s="241">
        <v>17633.21249323785</v>
      </c>
      <c r="I5" s="241">
        <v>30258.333099736952</v>
      </c>
    </row>
    <row r="6" spans="1:9" ht="12.75">
      <c r="A6" s="242" t="s">
        <v>252</v>
      </c>
      <c r="B6" s="242">
        <v>7964.906631000002</v>
      </c>
      <c r="C6" s="242">
        <v>0</v>
      </c>
      <c r="D6" s="242">
        <v>7964.906631000002</v>
      </c>
      <c r="E6" s="242">
        <v>8145.602745330914</v>
      </c>
      <c r="F6" s="242">
        <v>1030.1626022399996</v>
      </c>
      <c r="G6" s="242">
        <v>4061.176681816859</v>
      </c>
      <c r="H6" s="242">
        <v>13056.24591505686</v>
      </c>
      <c r="I6" s="242">
        <v>21201.848660387775</v>
      </c>
    </row>
    <row r="7" spans="1:9" ht="12.75">
      <c r="A7" s="243" t="s">
        <v>253</v>
      </c>
      <c r="B7" s="243">
        <v>0</v>
      </c>
      <c r="C7" s="243">
        <v>0</v>
      </c>
      <c r="D7" s="243">
        <v>0</v>
      </c>
      <c r="E7" s="243">
        <v>142.9299787567546</v>
      </c>
      <c r="F7" s="243">
        <v>0</v>
      </c>
      <c r="G7" s="243">
        <v>0</v>
      </c>
      <c r="H7" s="243">
        <v>0</v>
      </c>
      <c r="I7" s="243">
        <v>142.9299787567546</v>
      </c>
    </row>
    <row r="8" spans="1:9" ht="12.75">
      <c r="A8" s="239" t="s">
        <v>254</v>
      </c>
      <c r="B8" s="239">
        <v>131.33251400000003</v>
      </c>
      <c r="C8" s="239">
        <v>385.17812894999366</v>
      </c>
      <c r="D8" s="239">
        <v>516.5106429499937</v>
      </c>
      <c r="E8" s="239">
        <v>1343.8118427767931</v>
      </c>
      <c r="F8" s="239">
        <v>3678.1597809434516</v>
      </c>
      <c r="G8" s="239">
        <v>305.1731823789222</v>
      </c>
      <c r="H8" s="239">
        <v>4499.843606272368</v>
      </c>
      <c r="I8" s="239">
        <v>5843.655449049161</v>
      </c>
    </row>
    <row r="9" spans="1:9" ht="12.75">
      <c r="A9" s="241" t="s">
        <v>255</v>
      </c>
      <c r="B9" s="241">
        <v>0</v>
      </c>
      <c r="C9" s="241">
        <v>0</v>
      </c>
      <c r="D9" s="241">
        <v>0</v>
      </c>
      <c r="E9" s="241">
        <v>6029.882826352519</v>
      </c>
      <c r="F9" s="241">
        <v>0</v>
      </c>
      <c r="G9" s="241">
        <v>0</v>
      </c>
      <c r="H9" s="241">
        <v>0</v>
      </c>
      <c r="I9" s="241">
        <v>6029.882826352519</v>
      </c>
    </row>
    <row r="10" spans="1:9" ht="12.75">
      <c r="A10" s="242" t="s">
        <v>256</v>
      </c>
      <c r="B10" s="242">
        <v>0</v>
      </c>
      <c r="C10" s="242">
        <v>0</v>
      </c>
      <c r="D10" s="242">
        <v>0</v>
      </c>
      <c r="E10" s="242">
        <v>101.60993683935703</v>
      </c>
      <c r="F10" s="242">
        <v>379.399551</v>
      </c>
      <c r="G10" s="242">
        <v>0</v>
      </c>
      <c r="H10" s="242">
        <v>379.399551</v>
      </c>
      <c r="I10" s="242">
        <v>481.009487839357</v>
      </c>
    </row>
    <row r="11" spans="1:9" ht="12.75">
      <c r="A11" s="243" t="s">
        <v>257</v>
      </c>
      <c r="B11" s="243">
        <v>131.33251400000003</v>
      </c>
      <c r="C11" s="243">
        <v>385.17812894999366</v>
      </c>
      <c r="D11" s="243">
        <v>516.5106429499937</v>
      </c>
      <c r="E11" s="243">
        <v>1242.2019059374363</v>
      </c>
      <c r="F11" s="243">
        <v>3298.7602299434516</v>
      </c>
      <c r="G11" s="243">
        <v>305.1731823789222</v>
      </c>
      <c r="H11" s="243">
        <v>4120.444055272367</v>
      </c>
      <c r="I11" s="243">
        <v>5362.645961209803</v>
      </c>
    </row>
    <row r="12" spans="1:9" ht="12.75">
      <c r="A12" s="239" t="s">
        <v>258</v>
      </c>
      <c r="B12" s="239">
        <v>78.54619100000001</v>
      </c>
      <c r="C12" s="239">
        <v>0</v>
      </c>
      <c r="D12" s="239">
        <v>78.54619100000001</v>
      </c>
      <c r="E12" s="239">
        <v>409.4175455137412</v>
      </c>
      <c r="F12" s="239">
        <v>143.693724</v>
      </c>
      <c r="G12" s="239">
        <v>173.31911164118367</v>
      </c>
      <c r="H12" s="239">
        <v>395.55902664118366</v>
      </c>
      <c r="I12" s="239">
        <v>804.9765721549248</v>
      </c>
    </row>
    <row r="13" spans="1:9" ht="12.75">
      <c r="A13" s="239" t="s">
        <v>259</v>
      </c>
      <c r="B13" s="239">
        <v>8017.692953999999</v>
      </c>
      <c r="C13" s="239">
        <v>3360.5593784863586</v>
      </c>
      <c r="D13" s="239">
        <v>11378.252332486358</v>
      </c>
      <c r="E13" s="239">
        <v>21847.123097024007</v>
      </c>
      <c r="F13" s="239">
        <v>14817.34553542417</v>
      </c>
      <c r="G13" s="239">
        <v>8598.15895128618</v>
      </c>
      <c r="H13" s="239">
        <v>34793.75681919671</v>
      </c>
      <c r="I13" s="239">
        <v>56640.879916220714</v>
      </c>
    </row>
    <row r="14" spans="1:9" ht="12.75">
      <c r="A14" s="241" t="s">
        <v>260</v>
      </c>
      <c r="B14" s="241">
        <v>0</v>
      </c>
      <c r="C14" s="241">
        <v>0</v>
      </c>
      <c r="D14" s="241">
        <v>0</v>
      </c>
      <c r="E14" s="241">
        <v>13840.027744802886</v>
      </c>
      <c r="F14" s="241">
        <v>8335.0126042</v>
      </c>
      <c r="G14" s="241">
        <v>5494.815448886044</v>
      </c>
      <c r="H14" s="241">
        <v>13829.828053086043</v>
      </c>
      <c r="I14" s="241">
        <v>27669.85579788893</v>
      </c>
    </row>
    <row r="15" spans="1:9" ht="12.75">
      <c r="A15" s="242" t="s">
        <v>261</v>
      </c>
      <c r="B15" s="242">
        <v>731.3391175</v>
      </c>
      <c r="C15" s="242">
        <v>1411.0636901937737</v>
      </c>
      <c r="D15" s="242">
        <v>2142.402807693774</v>
      </c>
      <c r="E15" s="242">
        <v>6455.928254783558</v>
      </c>
      <c r="F15" s="242">
        <v>2611.337080223609</v>
      </c>
      <c r="G15" s="242">
        <v>2054.7640263011904</v>
      </c>
      <c r="H15" s="242">
        <v>6808.503914218574</v>
      </c>
      <c r="I15" s="242">
        <v>13264.432169002132</v>
      </c>
    </row>
    <row r="16" spans="1:9" ht="12.75">
      <c r="A16" s="242" t="s">
        <v>262</v>
      </c>
      <c r="B16" s="242">
        <v>7286.3538364999995</v>
      </c>
      <c r="C16" s="242">
        <v>1949.4956882925849</v>
      </c>
      <c r="D16" s="242">
        <v>9235.849524792584</v>
      </c>
      <c r="E16" s="242">
        <v>1551.1670974375618</v>
      </c>
      <c r="F16" s="242">
        <v>3870.9958510005617</v>
      </c>
      <c r="G16" s="242">
        <v>1048.5794760989438</v>
      </c>
      <c r="H16" s="242">
        <v>14155.424851892089</v>
      </c>
      <c r="I16" s="242">
        <v>15706.59194932965</v>
      </c>
    </row>
    <row r="17" spans="1:9" ht="12.75">
      <c r="A17" s="243" t="s">
        <v>263</v>
      </c>
      <c r="B17" s="243">
        <v>0</v>
      </c>
      <c r="C17" s="243">
        <v>0</v>
      </c>
      <c r="D17" s="243">
        <v>0</v>
      </c>
      <c r="E17" s="243">
        <v>6030.807401583288</v>
      </c>
      <c r="F17" s="243">
        <v>0</v>
      </c>
      <c r="G17" s="243">
        <v>0</v>
      </c>
      <c r="H17" s="243">
        <v>0</v>
      </c>
      <c r="I17" s="243">
        <v>6030.807401583288</v>
      </c>
    </row>
    <row r="18" spans="1:9" ht="12.75">
      <c r="A18" s="250" t="s">
        <v>264</v>
      </c>
      <c r="B18" s="251">
        <v>110767.2</v>
      </c>
      <c r="C18" s="251">
        <v>110767.2</v>
      </c>
      <c r="D18" s="251">
        <v>110767.2</v>
      </c>
      <c r="E18" s="251">
        <v>54935.2612224864</v>
      </c>
      <c r="F18" s="251">
        <v>82563.36</v>
      </c>
      <c r="G18" s="251">
        <v>29553.3</v>
      </c>
      <c r="H18" s="251"/>
      <c r="I18" s="251"/>
    </row>
    <row r="19" spans="1:9" ht="12.75">
      <c r="A19" s="252" t="s">
        <v>265</v>
      </c>
      <c r="B19" s="253">
        <v>0.07238327730591726</v>
      </c>
      <c r="C19" s="253">
        <v>0.03033893949189253</v>
      </c>
      <c r="D19" s="253">
        <v>0.1027222167978098</v>
      </c>
      <c r="E19" s="253">
        <v>0.3976885266558344</v>
      </c>
      <c r="F19" s="253">
        <v>0.17946635814511627</v>
      </c>
      <c r="G19" s="253">
        <v>0.2909373556011064</v>
      </c>
      <c r="H19" s="254"/>
      <c r="I19" s="253"/>
    </row>
    <row r="20" spans="1:9" ht="12.75">
      <c r="A20" s="249"/>
      <c r="B20" s="249"/>
      <c r="C20" s="249"/>
      <c r="D20" s="249"/>
      <c r="E20" s="249"/>
      <c r="F20" s="249"/>
      <c r="G20" s="249"/>
      <c r="H20" s="160"/>
      <c r="I20" s="160"/>
    </row>
    <row r="21" spans="1:9" ht="12.75">
      <c r="A21" s="154" t="s">
        <v>269</v>
      </c>
      <c r="B21" s="249"/>
      <c r="C21" s="249"/>
      <c r="D21" s="249"/>
      <c r="E21" s="249"/>
      <c r="F21" s="249"/>
      <c r="G21" s="249"/>
      <c r="H21" s="160"/>
      <c r="I21" s="160"/>
    </row>
    <row r="22" spans="1:9" ht="15.75" customHeight="1">
      <c r="A22" s="297">
        <v>2009</v>
      </c>
      <c r="B22" s="366" t="s">
        <v>8</v>
      </c>
      <c r="C22" s="366" t="s">
        <v>9</v>
      </c>
      <c r="D22" s="366" t="s">
        <v>27</v>
      </c>
      <c r="E22" s="366" t="s">
        <v>6</v>
      </c>
      <c r="F22" s="366" t="s">
        <v>3</v>
      </c>
      <c r="G22" s="366" t="s">
        <v>87</v>
      </c>
      <c r="H22" s="366" t="s">
        <v>268</v>
      </c>
      <c r="I22" s="366" t="s">
        <v>28</v>
      </c>
    </row>
    <row r="23" spans="1:9" ht="15.75">
      <c r="A23" s="296" t="s">
        <v>26</v>
      </c>
      <c r="B23" s="367"/>
      <c r="C23" s="367"/>
      <c r="D23" s="367"/>
      <c r="E23" s="367"/>
      <c r="F23" s="367"/>
      <c r="G23" s="367"/>
      <c r="H23" s="367"/>
      <c r="I23" s="367"/>
    </row>
    <row r="24" spans="1:9" ht="12.75">
      <c r="A24" s="239" t="s">
        <v>250</v>
      </c>
      <c r="B24" s="240">
        <v>8171.996839000001</v>
      </c>
      <c r="C24" s="240">
        <v>3782.5546657186956</v>
      </c>
      <c r="D24" s="240">
        <v>11954.551504718696</v>
      </c>
      <c r="E24" s="240">
        <v>22239.352289927643</v>
      </c>
      <c r="F24" s="240">
        <v>12673.608354063728</v>
      </c>
      <c r="G24" s="240">
        <v>8162.848339513083</v>
      </c>
      <c r="H24" s="240">
        <v>32791.00819829551</v>
      </c>
      <c r="I24" s="240">
        <v>55030.36048822315</v>
      </c>
    </row>
    <row r="25" spans="1:9" ht="12.75">
      <c r="A25" s="241" t="s">
        <v>251</v>
      </c>
      <c r="B25" s="241">
        <v>0</v>
      </c>
      <c r="C25" s="241">
        <v>3782.5546657186956</v>
      </c>
      <c r="D25" s="241">
        <v>3782.5546657186956</v>
      </c>
      <c r="E25" s="241">
        <v>14863.75729464012</v>
      </c>
      <c r="F25" s="241">
        <v>11700.052107537727</v>
      </c>
      <c r="G25" s="241">
        <v>4564.306024550182</v>
      </c>
      <c r="H25" s="241">
        <v>20046.912797806603</v>
      </c>
      <c r="I25" s="241">
        <v>34910.67009244672</v>
      </c>
    </row>
    <row r="26" spans="1:9" ht="12.75">
      <c r="A26" s="242" t="s">
        <v>252</v>
      </c>
      <c r="B26" s="242">
        <v>8171.996839000001</v>
      </c>
      <c r="C26" s="242">
        <v>0</v>
      </c>
      <c r="D26" s="242">
        <v>8171.996839000001</v>
      </c>
      <c r="E26" s="242">
        <v>7319.340777170799</v>
      </c>
      <c r="F26" s="242">
        <v>973.5562465260009</v>
      </c>
      <c r="G26" s="242">
        <v>3598.5423149629014</v>
      </c>
      <c r="H26" s="242">
        <v>12744.095400488903</v>
      </c>
      <c r="I26" s="242">
        <v>20063.4361776597</v>
      </c>
    </row>
    <row r="27" spans="1:9" ht="12.75">
      <c r="A27" s="243" t="s">
        <v>253</v>
      </c>
      <c r="B27" s="243">
        <v>0</v>
      </c>
      <c r="C27" s="243">
        <v>0</v>
      </c>
      <c r="D27" s="243">
        <v>0</v>
      </c>
      <c r="E27" s="243">
        <v>56.254218116723564</v>
      </c>
      <c r="F27" s="243">
        <v>0</v>
      </c>
      <c r="G27" s="243">
        <v>0</v>
      </c>
      <c r="H27" s="243">
        <v>0</v>
      </c>
      <c r="I27" s="243">
        <v>56.254218116723564</v>
      </c>
    </row>
    <row r="28" spans="1:9" ht="12.75">
      <c r="A28" s="239" t="s">
        <v>254</v>
      </c>
      <c r="B28" s="239">
        <v>189.29155249999997</v>
      </c>
      <c r="C28" s="239">
        <v>339.0816000999771</v>
      </c>
      <c r="D28" s="239">
        <v>528.3731525999771</v>
      </c>
      <c r="E28" s="239">
        <v>532.4889770156587</v>
      </c>
      <c r="F28" s="239">
        <v>4284.312475302082</v>
      </c>
      <c r="G28" s="239">
        <v>336.64298041915555</v>
      </c>
      <c r="H28" s="239">
        <v>5149.328608321215</v>
      </c>
      <c r="I28" s="239">
        <v>5681.817585336874</v>
      </c>
    </row>
    <row r="29" spans="1:9" ht="12.75">
      <c r="A29" s="241" t="s">
        <v>255</v>
      </c>
      <c r="B29" s="241">
        <v>0</v>
      </c>
      <c r="C29" s="241">
        <v>0</v>
      </c>
      <c r="D29" s="241">
        <v>0</v>
      </c>
      <c r="E29" s="241">
        <v>5469.690271452927</v>
      </c>
      <c r="F29" s="241">
        <v>0</v>
      </c>
      <c r="G29" s="241">
        <v>0</v>
      </c>
      <c r="H29" s="241">
        <v>0</v>
      </c>
      <c r="I29" s="241">
        <v>5469.690271452927</v>
      </c>
    </row>
    <row r="30" spans="1:9" ht="12.75">
      <c r="A30" s="242" t="s">
        <v>256</v>
      </c>
      <c r="B30" s="242">
        <v>0</v>
      </c>
      <c r="C30" s="242">
        <v>0</v>
      </c>
      <c r="D30" s="242">
        <v>0</v>
      </c>
      <c r="E30" s="242">
        <v>156.15312144445903</v>
      </c>
      <c r="F30" s="242">
        <v>1233.33555825</v>
      </c>
      <c r="G30" s="242">
        <v>0</v>
      </c>
      <c r="H30" s="242">
        <v>1233.33555825</v>
      </c>
      <c r="I30" s="242">
        <v>1389.488679694459</v>
      </c>
    </row>
    <row r="31" spans="1:9" ht="12.75">
      <c r="A31" s="243" t="s">
        <v>257</v>
      </c>
      <c r="B31" s="243">
        <v>189.29155249999997</v>
      </c>
      <c r="C31" s="243">
        <v>339.0816000999771</v>
      </c>
      <c r="D31" s="243">
        <v>528.3731525999771</v>
      </c>
      <c r="E31" s="243">
        <v>376.3358555711996</v>
      </c>
      <c r="F31" s="243">
        <v>3050.976917052082</v>
      </c>
      <c r="G31" s="243">
        <v>336.64298041915555</v>
      </c>
      <c r="H31" s="243">
        <v>3915.993050071215</v>
      </c>
      <c r="I31" s="243">
        <v>4292.328905642415</v>
      </c>
    </row>
    <row r="32" spans="1:9" ht="12.75">
      <c r="A32" s="239" t="s">
        <v>258</v>
      </c>
      <c r="B32" s="239">
        <v>77.587164</v>
      </c>
      <c r="C32" s="239">
        <v>0</v>
      </c>
      <c r="D32" s="239">
        <v>77.587164</v>
      </c>
      <c r="E32" s="239">
        <v>444.7278010611311</v>
      </c>
      <c r="F32" s="239">
        <v>151.6876012544471</v>
      </c>
      <c r="G32" s="239">
        <v>178.6676060724023</v>
      </c>
      <c r="H32" s="239">
        <v>407.94237132684935</v>
      </c>
      <c r="I32" s="239">
        <v>852.6701723879805</v>
      </c>
    </row>
    <row r="33" spans="1:9" ht="12.75">
      <c r="A33" s="239" t="s">
        <v>259</v>
      </c>
      <c r="B33" s="239">
        <v>8283.701227500002</v>
      </c>
      <c r="C33" s="239">
        <v>4121.636265818673</v>
      </c>
      <c r="D33" s="239">
        <v>12405.337493318673</v>
      </c>
      <c r="E33" s="239">
        <v>22326.61346588217</v>
      </c>
      <c r="F33" s="239">
        <v>16806.23322811136</v>
      </c>
      <c r="G33" s="239">
        <v>8320.823713859836</v>
      </c>
      <c r="H33" s="239">
        <v>37532.39443528987</v>
      </c>
      <c r="I33" s="239">
        <v>59859.00790117204</v>
      </c>
    </row>
    <row r="34" spans="1:9" ht="12.75">
      <c r="A34" s="241" t="s">
        <v>260</v>
      </c>
      <c r="B34" s="241">
        <v>0</v>
      </c>
      <c r="C34" s="241">
        <v>0</v>
      </c>
      <c r="D34" s="241">
        <v>0</v>
      </c>
      <c r="E34" s="241">
        <v>11966.458664064181</v>
      </c>
      <c r="F34" s="241">
        <v>9485.07809562</v>
      </c>
      <c r="G34" s="241">
        <v>4065.098396481636</v>
      </c>
      <c r="H34" s="241">
        <v>13550.176492101637</v>
      </c>
      <c r="I34" s="241">
        <v>25516.635156165816</v>
      </c>
    </row>
    <row r="35" spans="1:9" ht="12.75">
      <c r="A35" s="242" t="s">
        <v>261</v>
      </c>
      <c r="B35" s="242">
        <v>772.0110735</v>
      </c>
      <c r="C35" s="242">
        <v>1355.698955488</v>
      </c>
      <c r="D35" s="242">
        <v>2127.710028988</v>
      </c>
      <c r="E35" s="242">
        <v>6177.350502925312</v>
      </c>
      <c r="F35" s="242">
        <v>2474.6445585998777</v>
      </c>
      <c r="G35" s="242">
        <v>3500.2346510600814</v>
      </c>
      <c r="H35" s="242">
        <v>8102.589238647959</v>
      </c>
      <c r="I35" s="242">
        <v>14279.939741573271</v>
      </c>
    </row>
    <row r="36" spans="1:9" ht="12.75">
      <c r="A36" s="242" t="s">
        <v>262</v>
      </c>
      <c r="B36" s="242">
        <v>7511.690154000001</v>
      </c>
      <c r="C36" s="242">
        <v>2765.937310330673</v>
      </c>
      <c r="D36" s="242">
        <v>10277.627464330673</v>
      </c>
      <c r="E36" s="242">
        <v>4182.804298892677</v>
      </c>
      <c r="F36" s="242">
        <v>4846.510573891484</v>
      </c>
      <c r="G36" s="242">
        <v>755.4906663181197</v>
      </c>
      <c r="H36" s="242">
        <v>15879.628704540275</v>
      </c>
      <c r="I36" s="242">
        <v>20062.433003432954</v>
      </c>
    </row>
    <row r="37" spans="1:9" ht="12.75">
      <c r="A37" s="243" t="s">
        <v>263</v>
      </c>
      <c r="B37" s="243">
        <v>0</v>
      </c>
      <c r="C37" s="243">
        <v>0</v>
      </c>
      <c r="D37" s="243">
        <v>0</v>
      </c>
      <c r="E37" s="243">
        <v>5470.190271452926</v>
      </c>
      <c r="F37" s="243">
        <v>0</v>
      </c>
      <c r="G37" s="243">
        <v>0</v>
      </c>
      <c r="H37" s="243">
        <v>0</v>
      </c>
      <c r="I37" s="243">
        <v>5470.190271452926</v>
      </c>
    </row>
    <row r="38" spans="1:9" ht="12.75">
      <c r="A38" s="250" t="s">
        <v>264</v>
      </c>
      <c r="B38" s="251">
        <v>104592</v>
      </c>
      <c r="C38" s="251">
        <v>104592</v>
      </c>
      <c r="D38" s="251">
        <v>104592</v>
      </c>
      <c r="E38" s="251">
        <v>53057.30105625411</v>
      </c>
      <c r="F38" s="251">
        <v>81921</v>
      </c>
      <c r="G38" s="251">
        <v>27082.3</v>
      </c>
      <c r="H38" s="251"/>
      <c r="I38" s="251"/>
    </row>
    <row r="39" spans="1:9" ht="12.75">
      <c r="A39" s="252" t="s">
        <v>265</v>
      </c>
      <c r="B39" s="253">
        <v>0.07920014176514457</v>
      </c>
      <c r="C39" s="253">
        <v>0.039406802296721284</v>
      </c>
      <c r="D39" s="253">
        <v>0.11860694406186585</v>
      </c>
      <c r="E39" s="253">
        <v>0.4208019070214358</v>
      </c>
      <c r="F39" s="253">
        <v>0.20515170991700984</v>
      </c>
      <c r="G39" s="253">
        <v>0.30724213651941806</v>
      </c>
      <c r="H39" s="254"/>
      <c r="I39" s="253"/>
    </row>
  </sheetData>
  <sheetProtection/>
  <mergeCells count="16">
    <mergeCell ref="F22:F23"/>
    <mergeCell ref="G22:G23"/>
    <mergeCell ref="B22:B23"/>
    <mergeCell ref="C22:C23"/>
    <mergeCell ref="D22:D23"/>
    <mergeCell ref="E22:E23"/>
    <mergeCell ref="H22:H23"/>
    <mergeCell ref="I22:I2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68" style="0" customWidth="1"/>
    <col min="2" max="3" width="12.83203125" style="0" customWidth="1"/>
    <col min="4" max="4" width="19.16015625" style="0" customWidth="1"/>
    <col min="5" max="5" width="12.83203125" style="0" customWidth="1"/>
    <col min="6" max="6" width="3.16015625" style="0" customWidth="1"/>
    <col min="7" max="7" width="12.83203125" style="0" customWidth="1"/>
  </cols>
  <sheetData>
    <row r="1" spans="1:7" ht="12.75">
      <c r="A1" s="159" t="s">
        <v>270</v>
      </c>
      <c r="B1" s="160"/>
      <c r="C1" s="160"/>
      <c r="D1" s="160"/>
      <c r="E1" s="160"/>
      <c r="F1" s="160"/>
      <c r="G1" s="160"/>
    </row>
    <row r="2" spans="1:7" ht="12.75">
      <c r="A2" s="66" t="s">
        <v>29</v>
      </c>
      <c r="B2" s="368" t="s">
        <v>44</v>
      </c>
      <c r="C2" s="368"/>
      <c r="D2" s="368"/>
      <c r="E2" s="43"/>
      <c r="F2" s="255"/>
      <c r="G2" s="44" t="s">
        <v>45</v>
      </c>
    </row>
    <row r="3" spans="1:7" ht="12.75">
      <c r="A3" s="67"/>
      <c r="B3" s="45">
        <v>2009</v>
      </c>
      <c r="C3" s="45">
        <v>2010</v>
      </c>
      <c r="D3" s="45" t="s">
        <v>40</v>
      </c>
      <c r="E3" s="45" t="s">
        <v>1</v>
      </c>
      <c r="F3" s="256"/>
      <c r="G3" s="45">
        <v>2010</v>
      </c>
    </row>
    <row r="4" spans="1:7" ht="12.75">
      <c r="A4" s="257" t="s">
        <v>271</v>
      </c>
      <c r="B4" s="258">
        <v>1971196.164</v>
      </c>
      <c r="C4" s="258">
        <v>2225848.843</v>
      </c>
      <c r="D4" s="259">
        <v>254652.67899999977</v>
      </c>
      <c r="E4" s="260">
        <v>0.1291868783283609</v>
      </c>
      <c r="F4" s="47"/>
      <c r="G4" s="259">
        <v>4362527.621418212</v>
      </c>
    </row>
    <row r="5" spans="1:7" ht="12.75">
      <c r="A5" s="215" t="s">
        <v>56</v>
      </c>
      <c r="B5" s="258">
        <v>-1057983.477</v>
      </c>
      <c r="C5" s="258">
        <v>-1292520.389</v>
      </c>
      <c r="D5" s="259">
        <v>-234536.912</v>
      </c>
      <c r="E5" s="260">
        <v>-0.22168296301285245</v>
      </c>
      <c r="F5" s="47"/>
      <c r="G5" s="259">
        <v>-2533260.924699149</v>
      </c>
    </row>
    <row r="6" spans="1:7" ht="12.75">
      <c r="A6" s="196" t="s">
        <v>57</v>
      </c>
      <c r="B6" s="261">
        <v>913212.6870000002</v>
      </c>
      <c r="C6" s="261">
        <v>933328.4539999999</v>
      </c>
      <c r="D6" s="262">
        <v>20115.76699999976</v>
      </c>
      <c r="E6" s="263">
        <v>0.022027472117237195</v>
      </c>
      <c r="F6" s="47"/>
      <c r="G6" s="262">
        <v>1829266.696719062</v>
      </c>
    </row>
    <row r="7" spans="1:7" ht="12.75">
      <c r="A7" s="215" t="s">
        <v>222</v>
      </c>
      <c r="B7" s="258">
        <v>-255150.561</v>
      </c>
      <c r="C7" s="258">
        <v>-247941.385</v>
      </c>
      <c r="D7" s="259">
        <v>7209.175999999978</v>
      </c>
      <c r="E7" s="260">
        <v>0.028254595920719838</v>
      </c>
      <c r="F7" s="47"/>
      <c r="G7" s="259">
        <v>-485949.95296146756</v>
      </c>
    </row>
    <row r="8" spans="1:7" ht="12.75">
      <c r="A8" s="210" t="s">
        <v>61</v>
      </c>
      <c r="B8" s="46">
        <v>658062.1260000002</v>
      </c>
      <c r="C8" s="46">
        <v>685387.0689999999</v>
      </c>
      <c r="D8" s="86">
        <v>27324.942999999737</v>
      </c>
      <c r="E8" s="68">
        <v>0.04152334851132237</v>
      </c>
      <c r="F8" s="47"/>
      <c r="G8" s="86">
        <v>1343316.7437575944</v>
      </c>
    </row>
    <row r="9" spans="1:7" ht="12.75">
      <c r="A9" s="215" t="s">
        <v>223</v>
      </c>
      <c r="B9" s="258">
        <v>-144470.15</v>
      </c>
      <c r="C9" s="258">
        <v>-227493.998</v>
      </c>
      <c r="D9" s="259">
        <v>-83023.848</v>
      </c>
      <c r="E9" s="260">
        <v>-0.5746782155344893</v>
      </c>
      <c r="F9" s="47"/>
      <c r="G9" s="259">
        <v>-445874.3248010662</v>
      </c>
    </row>
    <row r="10" spans="1:7" ht="12.75">
      <c r="A10" s="210" t="s">
        <v>64</v>
      </c>
      <c r="B10" s="46">
        <v>513591.97600000014</v>
      </c>
      <c r="C10" s="46">
        <v>457893.0709999999</v>
      </c>
      <c r="D10" s="86">
        <v>-55698.90500000026</v>
      </c>
      <c r="E10" s="68">
        <v>-0.10844971806958341</v>
      </c>
      <c r="F10" s="47"/>
      <c r="G10" s="86">
        <v>897442.4189565283</v>
      </c>
    </row>
    <row r="11" spans="1:7" ht="12.75">
      <c r="A11" s="264" t="s">
        <v>272</v>
      </c>
      <c r="B11" s="265">
        <v>-59968.79800000001</v>
      </c>
      <c r="C11" s="265">
        <v>-63225.838</v>
      </c>
      <c r="D11" s="262">
        <v>-3257.0399999999936</v>
      </c>
      <c r="E11" s="263">
        <v>-0.05431224417738026</v>
      </c>
      <c r="F11" s="47"/>
      <c r="G11" s="266">
        <v>-123918.77621418211</v>
      </c>
    </row>
    <row r="12" spans="1:7" ht="12.75">
      <c r="A12" s="267" t="s">
        <v>66</v>
      </c>
      <c r="B12" s="268">
        <v>100508.792</v>
      </c>
      <c r="C12" s="268">
        <v>130698.904</v>
      </c>
      <c r="D12" s="259">
        <v>30190.111999999994</v>
      </c>
      <c r="E12" s="260">
        <v>0.3003728469843712</v>
      </c>
      <c r="F12" s="47"/>
      <c r="G12" s="269">
        <v>256161.85958998077</v>
      </c>
    </row>
    <row r="13" spans="1:7" ht="12.75">
      <c r="A13" s="267" t="s">
        <v>67</v>
      </c>
      <c r="B13" s="268">
        <v>-185207.858</v>
      </c>
      <c r="C13" s="268">
        <v>-191832.046</v>
      </c>
      <c r="D13" s="259">
        <v>-6624.187999999995</v>
      </c>
      <c r="E13" s="260">
        <v>-0.03576623622524696</v>
      </c>
      <c r="F13" s="47"/>
      <c r="G13" s="269">
        <v>-375979.07961271604</v>
      </c>
    </row>
    <row r="14" spans="1:7" ht="12.75">
      <c r="A14" s="267" t="s">
        <v>68</v>
      </c>
      <c r="B14" s="268">
        <v>0</v>
      </c>
      <c r="C14" s="268">
        <v>0</v>
      </c>
      <c r="D14" s="259">
        <v>0</v>
      </c>
      <c r="E14" s="260" t="s">
        <v>0</v>
      </c>
      <c r="F14" s="47"/>
      <c r="G14" s="269">
        <v>0</v>
      </c>
    </row>
    <row r="15" spans="1:7" ht="12.75">
      <c r="A15" s="267" t="s">
        <v>69</v>
      </c>
      <c r="B15" s="268">
        <v>24730.267999999996</v>
      </c>
      <c r="C15" s="268">
        <v>-2092.696</v>
      </c>
      <c r="D15" s="259">
        <v>-26822.963999999996</v>
      </c>
      <c r="E15" s="260">
        <v>-1.0846208379140898</v>
      </c>
      <c r="F15" s="47"/>
      <c r="G15" s="269">
        <v>-4101.556191446826</v>
      </c>
    </row>
    <row r="16" spans="1:7" ht="13.5" customHeight="1">
      <c r="A16" s="270" t="s">
        <v>273</v>
      </c>
      <c r="B16" s="268">
        <v>46430.522</v>
      </c>
      <c r="C16" s="268">
        <v>30286.898</v>
      </c>
      <c r="D16" s="259">
        <v>-16143.623999999996</v>
      </c>
      <c r="E16" s="260">
        <v>-0.3476942171789496</v>
      </c>
      <c r="F16" s="47"/>
      <c r="G16" s="269">
        <v>59360.46803339735</v>
      </c>
    </row>
    <row r="17" spans="1:7" ht="12.75">
      <c r="A17" s="270" t="s">
        <v>274</v>
      </c>
      <c r="B17" s="268">
        <v>-21700.254</v>
      </c>
      <c r="C17" s="268">
        <v>-32379.594</v>
      </c>
      <c r="D17" s="259">
        <v>-10679.34</v>
      </c>
      <c r="E17" s="260">
        <v>-0.49212972345853645</v>
      </c>
      <c r="F17" s="47"/>
      <c r="G17" s="269">
        <v>-63462.02422484418</v>
      </c>
    </row>
    <row r="18" spans="1:7" ht="12.75">
      <c r="A18" s="271" t="s">
        <v>275</v>
      </c>
      <c r="B18" s="265">
        <v>0</v>
      </c>
      <c r="C18" s="265">
        <v>0</v>
      </c>
      <c r="D18" s="262">
        <v>0</v>
      </c>
      <c r="E18" s="263" t="s">
        <v>0</v>
      </c>
      <c r="F18" s="272"/>
      <c r="G18" s="266">
        <v>0</v>
      </c>
    </row>
    <row r="19" spans="1:7" ht="15.75" customHeight="1">
      <c r="A19" s="271" t="s">
        <v>276</v>
      </c>
      <c r="B19" s="265">
        <v>0</v>
      </c>
      <c r="C19" s="265">
        <v>0</v>
      </c>
      <c r="D19" s="262">
        <v>0</v>
      </c>
      <c r="E19" s="263" t="s">
        <v>0</v>
      </c>
      <c r="F19" s="272"/>
      <c r="G19" s="266">
        <v>0</v>
      </c>
    </row>
    <row r="20" spans="1:7" ht="16.5" customHeight="1">
      <c r="A20" s="271" t="s">
        <v>277</v>
      </c>
      <c r="B20" s="265">
        <v>275.789</v>
      </c>
      <c r="C20" s="265">
        <v>23.169</v>
      </c>
      <c r="D20" s="262">
        <v>-252.62</v>
      </c>
      <c r="E20" s="263">
        <v>-0.9159901228837988</v>
      </c>
      <c r="F20" s="272"/>
      <c r="G20" s="266">
        <v>45.409823213515736</v>
      </c>
    </row>
    <row r="21" spans="1:7" ht="14.25" customHeight="1">
      <c r="A21" s="69" t="s">
        <v>278</v>
      </c>
      <c r="B21" s="46">
        <v>453898.9670000001</v>
      </c>
      <c r="C21" s="46">
        <v>394690.4019999999</v>
      </c>
      <c r="D21" s="86">
        <v>-59208.565000000235</v>
      </c>
      <c r="E21" s="68">
        <v>-0.13044437045392135</v>
      </c>
      <c r="F21" s="47"/>
      <c r="G21" s="86">
        <v>773569.0525655596</v>
      </c>
    </row>
    <row r="22" spans="1:7" ht="17.25" customHeight="1">
      <c r="A22" s="273" t="s">
        <v>76</v>
      </c>
      <c r="B22" s="268">
        <v>-106584.567</v>
      </c>
      <c r="C22" s="268">
        <v>-67395.323</v>
      </c>
      <c r="D22" s="259">
        <v>39189.24399999999</v>
      </c>
      <c r="E22" s="260">
        <v>0.3676821617148381</v>
      </c>
      <c r="F22" s="47"/>
      <c r="G22" s="269">
        <v>-132090.71184979027</v>
      </c>
    </row>
    <row r="23" spans="1:7" ht="21.75" customHeight="1">
      <c r="A23" s="69" t="s">
        <v>279</v>
      </c>
      <c r="B23" s="46">
        <v>347314.4</v>
      </c>
      <c r="C23" s="46">
        <v>327295.0789999999</v>
      </c>
      <c r="D23" s="86">
        <v>-20019.32100000023</v>
      </c>
      <c r="E23" s="68">
        <v>-0.05764034258297445</v>
      </c>
      <c r="F23" s="47"/>
      <c r="G23" s="86">
        <v>641478.3407157694</v>
      </c>
    </row>
    <row r="24" spans="1:7" ht="18" customHeight="1">
      <c r="A24" s="274" t="s">
        <v>280</v>
      </c>
      <c r="B24" s="275">
        <v>237683.532</v>
      </c>
      <c r="C24" s="275">
        <v>224154.924</v>
      </c>
      <c r="D24" s="276">
        <v>-13528.608000000007</v>
      </c>
      <c r="E24" s="277">
        <v>-0.056918575242310046</v>
      </c>
      <c r="F24" s="47"/>
      <c r="G24" s="276">
        <v>439329.94394574885</v>
      </c>
    </row>
    <row r="25" spans="1:7" ht="12.75">
      <c r="A25" s="274" t="s">
        <v>281</v>
      </c>
      <c r="B25" s="275">
        <v>109630.868</v>
      </c>
      <c r="C25" s="275">
        <v>103140.155</v>
      </c>
      <c r="D25" s="276">
        <v>-6490.713000000003</v>
      </c>
      <c r="E25" s="277">
        <v>-0.059205159262261824</v>
      </c>
      <c r="F25" s="47"/>
      <c r="G25" s="276">
        <v>202148.39677002077</v>
      </c>
    </row>
    <row r="27" ht="19.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1.5" style="0" bestFit="1" customWidth="1"/>
    <col min="2" max="3" width="12.83203125" style="0" customWidth="1"/>
    <col min="4" max="4" width="19.16015625" style="0" customWidth="1"/>
    <col min="5" max="5" width="12.83203125" style="0" customWidth="1"/>
    <col min="6" max="6" width="2.33203125" style="0" customWidth="1"/>
    <col min="7" max="7" width="14" style="0" customWidth="1"/>
  </cols>
  <sheetData>
    <row r="1" spans="1:7" ht="12.75">
      <c r="A1" s="196" t="s">
        <v>282</v>
      </c>
      <c r="B1" s="196"/>
      <c r="C1" s="196"/>
      <c r="D1" s="196"/>
      <c r="E1" s="196"/>
      <c r="F1" s="196"/>
      <c r="G1" s="196"/>
    </row>
    <row r="2" spans="1:7" ht="12.75">
      <c r="A2" s="197" t="s">
        <v>30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88299.914</v>
      </c>
      <c r="C4" s="206">
        <v>115662.684</v>
      </c>
      <c r="D4" s="206">
        <v>27362.77</v>
      </c>
      <c r="E4" s="207">
        <v>0.30988444677307375</v>
      </c>
      <c r="F4" s="153"/>
      <c r="G4" s="206">
        <v>226691.78785621887</v>
      </c>
    </row>
    <row r="5" spans="1:7" ht="12.75">
      <c r="A5" s="205" t="s">
        <v>221</v>
      </c>
      <c r="B5" s="206">
        <v>-23599.802</v>
      </c>
      <c r="C5" s="206">
        <v>-26120.22</v>
      </c>
      <c r="D5" s="206">
        <v>-2520.4180000000015</v>
      </c>
      <c r="E5" s="207">
        <v>-0.10679826890073067</v>
      </c>
      <c r="F5" s="153"/>
      <c r="G5" s="206">
        <v>-51194.03394614088</v>
      </c>
    </row>
    <row r="6" spans="1:7" ht="12.75">
      <c r="A6" s="208" t="s">
        <v>57</v>
      </c>
      <c r="B6" s="209">
        <v>64700.11200000001</v>
      </c>
      <c r="C6" s="209">
        <v>89542.46399999999</v>
      </c>
      <c r="D6" s="209">
        <v>24842.351999999984</v>
      </c>
      <c r="E6" s="207">
        <v>0.38396149917020206</v>
      </c>
      <c r="F6" s="153"/>
      <c r="G6" s="209">
        <v>175497.753910078</v>
      </c>
    </row>
    <row r="7" spans="1:7" ht="12.75">
      <c r="A7" s="205" t="s">
        <v>222</v>
      </c>
      <c r="B7" s="206">
        <v>-6820.437</v>
      </c>
      <c r="C7" s="206">
        <v>-6270.197</v>
      </c>
      <c r="D7" s="206">
        <v>550.24</v>
      </c>
      <c r="E7" s="207">
        <v>0.08067518254328862</v>
      </c>
      <c r="F7" s="153"/>
      <c r="G7" s="206">
        <v>-12289.202696875858</v>
      </c>
    </row>
    <row r="8" spans="1:7" ht="12.75">
      <c r="A8" s="210" t="s">
        <v>61</v>
      </c>
      <c r="B8" s="46">
        <v>57879.67500000001</v>
      </c>
      <c r="C8" s="46">
        <v>83272.26699999999</v>
      </c>
      <c r="D8" s="46">
        <v>25392.591999999982</v>
      </c>
      <c r="E8" s="152">
        <v>0.4387134516563885</v>
      </c>
      <c r="F8" s="153"/>
      <c r="G8" s="46">
        <v>163208.55121320212</v>
      </c>
    </row>
    <row r="9" spans="1:7" ht="12.75">
      <c r="A9" s="205" t="s">
        <v>223</v>
      </c>
      <c r="B9" s="206">
        <v>-7250.374</v>
      </c>
      <c r="C9" s="206">
        <v>-7409.547</v>
      </c>
      <c r="D9" s="206">
        <v>-159.17299999999977</v>
      </c>
      <c r="E9" s="207">
        <v>-0.021953764040310166</v>
      </c>
      <c r="F9" s="153"/>
      <c r="G9" s="206">
        <v>-14522.259025518402</v>
      </c>
    </row>
    <row r="10" spans="1:7" ht="12.75">
      <c r="A10" s="211" t="s">
        <v>64</v>
      </c>
      <c r="B10" s="212">
        <v>50629.30100000001</v>
      </c>
      <c r="C10" s="212">
        <v>75862.72</v>
      </c>
      <c r="D10" s="212">
        <v>25233.41899999998</v>
      </c>
      <c r="E10" s="213">
        <v>0.49839556347025166</v>
      </c>
      <c r="F10" s="214"/>
      <c r="G10" s="212">
        <v>148686.2921876837</v>
      </c>
    </row>
    <row r="11" spans="1:7" ht="12.75">
      <c r="A11" s="215" t="s">
        <v>283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284</v>
      </c>
      <c r="B13" s="196"/>
      <c r="C13" s="196"/>
      <c r="D13" s="196"/>
      <c r="E13" s="196"/>
      <c r="F13" s="196"/>
      <c r="G13" s="196"/>
    </row>
    <row r="14" spans="1:7" ht="12.75">
      <c r="A14" s="216" t="s">
        <v>30</v>
      </c>
      <c r="B14" s="217">
        <v>2009</v>
      </c>
      <c r="C14" s="217">
        <v>2010</v>
      </c>
      <c r="D14" s="218" t="s">
        <v>40</v>
      </c>
      <c r="E14" s="219" t="s">
        <v>82</v>
      </c>
      <c r="F14" s="278"/>
      <c r="G14" s="214"/>
    </row>
    <row r="15" spans="1:7" ht="12.75">
      <c r="A15" s="220" t="s">
        <v>226</v>
      </c>
      <c r="B15" s="221">
        <v>2819.7297415</v>
      </c>
      <c r="C15" s="221">
        <v>3430.47595</v>
      </c>
      <c r="D15" s="222">
        <v>610.7462085000002</v>
      </c>
      <c r="E15" s="223">
        <v>0.21659742758719283</v>
      </c>
      <c r="F15" s="215"/>
      <c r="G15" s="215"/>
    </row>
    <row r="16" spans="1:7" ht="12.75">
      <c r="A16" s="220" t="s">
        <v>227</v>
      </c>
      <c r="B16" s="221">
        <v>3862.1545258075903</v>
      </c>
      <c r="C16" s="221">
        <v>3832.918136907627</v>
      </c>
      <c r="D16" s="222">
        <v>-29.23638889996346</v>
      </c>
      <c r="E16" s="223">
        <v>-0.007569968706482562</v>
      </c>
      <c r="F16" s="215"/>
      <c r="G16" s="215"/>
    </row>
    <row r="17" spans="1:7" ht="12.75">
      <c r="A17" s="224" t="s">
        <v>228</v>
      </c>
      <c r="B17" s="225">
        <v>0.010316774231717537</v>
      </c>
      <c r="C17" s="225">
        <v>0.009578543627879445</v>
      </c>
      <c r="D17" s="226">
        <v>-0.07382306038380917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25.5" style="0" customWidth="1"/>
    <col min="2" max="3" width="14" style="0" customWidth="1"/>
    <col min="4" max="4" width="1.66796875" style="0" customWidth="1"/>
    <col min="5" max="5" width="11.33203125" style="0" customWidth="1"/>
    <col min="6" max="6" width="1.66796875" style="0" customWidth="1"/>
    <col min="7" max="7" width="15.83203125" style="0" customWidth="1"/>
    <col min="8" max="8" width="1.66796875" style="0" customWidth="1"/>
    <col min="9" max="10" width="14" style="0" customWidth="1"/>
    <col min="11" max="11" width="1.66796875" style="0" customWidth="1"/>
    <col min="12" max="12" width="14.5" style="0" customWidth="1"/>
    <col min="13" max="13" width="1.66796875" style="0" customWidth="1"/>
    <col min="14" max="14" width="14" style="0" customWidth="1"/>
    <col min="15" max="15" width="1.3359375" style="0" customWidth="1"/>
    <col min="16" max="16" width="14" style="0" customWidth="1"/>
    <col min="17" max="17" width="15.5" style="0" customWidth="1"/>
    <col min="18" max="18" width="1.66796875" style="0" customWidth="1"/>
    <col min="19" max="19" width="11.33203125" style="0" customWidth="1"/>
    <col min="20" max="20" width="1.66796875" style="0" customWidth="1"/>
    <col min="21" max="21" width="16.16015625" style="0" customWidth="1"/>
    <col min="22" max="22" width="1.3359375" style="0" customWidth="1"/>
    <col min="23" max="23" width="9" style="0" bestFit="1" customWidth="1"/>
    <col min="24" max="24" width="2.33203125" style="0" customWidth="1"/>
    <col min="25" max="25" width="14.16015625" style="0" bestFit="1" customWidth="1"/>
    <col min="26" max="26" width="2.33203125" style="0" customWidth="1"/>
    <col min="28" max="28" width="15" style="0" bestFit="1" customWidth="1"/>
    <col min="31" max="31" width="2.33203125" style="0" customWidth="1"/>
    <col min="33" max="33" width="2.33203125" style="0" customWidth="1"/>
    <col min="36" max="36" width="2.33203125" style="0" customWidth="1"/>
    <col min="38" max="38" width="2.33203125" style="0" customWidth="1"/>
    <col min="41" max="41" width="2.33203125" style="0" customWidth="1"/>
    <col min="43" max="43" width="2.33203125" style="0" customWidth="1"/>
  </cols>
  <sheetData>
    <row r="1" spans="1:21" ht="12.75">
      <c r="A1" s="154" t="s">
        <v>295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5" customHeight="1">
      <c r="A2" s="351"/>
      <c r="B2" s="354" t="s">
        <v>6</v>
      </c>
      <c r="C2" s="354"/>
      <c r="D2" s="354"/>
      <c r="E2" s="354"/>
      <c r="F2" s="354"/>
      <c r="G2" s="354"/>
      <c r="H2" s="90"/>
      <c r="I2" s="354" t="s">
        <v>2</v>
      </c>
      <c r="J2" s="354"/>
      <c r="K2" s="354"/>
      <c r="L2" s="354"/>
      <c r="M2" s="354"/>
      <c r="N2" s="354"/>
      <c r="O2" s="91"/>
      <c r="P2" s="354" t="s">
        <v>3</v>
      </c>
      <c r="Q2" s="354"/>
      <c r="R2" s="354"/>
      <c r="S2" s="354"/>
      <c r="T2" s="354"/>
      <c r="U2" s="354"/>
    </row>
    <row r="3" spans="1:21" ht="15" customHeight="1">
      <c r="A3" s="352"/>
      <c r="B3" s="355" t="s">
        <v>81</v>
      </c>
      <c r="C3" s="355"/>
      <c r="D3" s="92"/>
      <c r="E3" s="93" t="s">
        <v>82</v>
      </c>
      <c r="F3" s="94"/>
      <c r="G3" s="93" t="s">
        <v>83</v>
      </c>
      <c r="H3" s="94"/>
      <c r="I3" s="355" t="s">
        <v>81</v>
      </c>
      <c r="J3" s="355"/>
      <c r="K3" s="92"/>
      <c r="L3" s="93" t="s">
        <v>82</v>
      </c>
      <c r="M3" s="94"/>
      <c r="N3" s="93" t="s">
        <v>83</v>
      </c>
      <c r="O3" s="95"/>
      <c r="P3" s="355" t="s">
        <v>81</v>
      </c>
      <c r="Q3" s="355"/>
      <c r="R3" s="92"/>
      <c r="S3" s="93" t="s">
        <v>82</v>
      </c>
      <c r="T3" s="94"/>
      <c r="U3" s="93" t="s">
        <v>83</v>
      </c>
    </row>
    <row r="4" spans="1:21" ht="15" customHeight="1">
      <c r="A4" s="353"/>
      <c r="B4" s="289">
        <v>2009</v>
      </c>
      <c r="C4" s="289">
        <v>2010</v>
      </c>
      <c r="D4" s="289"/>
      <c r="E4" s="289"/>
      <c r="F4" s="289"/>
      <c r="G4" s="289">
        <v>2010</v>
      </c>
      <c r="H4" s="289"/>
      <c r="I4" s="289">
        <v>2009</v>
      </c>
      <c r="J4" s="289">
        <v>2010</v>
      </c>
      <c r="K4" s="289"/>
      <c r="L4" s="289"/>
      <c r="M4" s="289"/>
      <c r="N4" s="289">
        <v>2010</v>
      </c>
      <c r="O4" s="289"/>
      <c r="P4" s="289">
        <v>2009</v>
      </c>
      <c r="Q4" s="289">
        <v>2010</v>
      </c>
      <c r="R4" s="289"/>
      <c r="S4" s="289"/>
      <c r="T4" s="289"/>
      <c r="U4" s="289">
        <v>2010</v>
      </c>
    </row>
    <row r="5" spans="1:21" ht="15" customHeight="1">
      <c r="A5" s="96" t="s">
        <v>84</v>
      </c>
      <c r="B5" s="97">
        <v>1408648.7</v>
      </c>
      <c r="C5" s="97">
        <v>1365105.132</v>
      </c>
      <c r="D5" s="98"/>
      <c r="E5" s="87">
        <v>-0.030911587821718767</v>
      </c>
      <c r="F5" s="98"/>
      <c r="G5" s="97">
        <v>2675522.5824154285</v>
      </c>
      <c r="H5" s="97"/>
      <c r="I5" s="97">
        <v>296577.889</v>
      </c>
      <c r="J5" s="97">
        <v>352358.228</v>
      </c>
      <c r="K5" s="98"/>
      <c r="L5" s="87">
        <v>0.18807989762176766</v>
      </c>
      <c r="M5" s="98"/>
      <c r="N5" s="97">
        <v>690600.5801418995</v>
      </c>
      <c r="O5" s="97"/>
      <c r="P5" s="97">
        <v>500964.413</v>
      </c>
      <c r="Q5" s="97">
        <v>507515.749</v>
      </c>
      <c r="R5" s="98"/>
      <c r="S5" s="87">
        <v>0.01307744787851829</v>
      </c>
      <c r="T5" s="98"/>
      <c r="U5" s="97">
        <v>994699.8334051977</v>
      </c>
    </row>
    <row r="6" spans="1:21" ht="15" customHeight="1">
      <c r="A6" s="99" t="s">
        <v>85</v>
      </c>
      <c r="B6" s="88">
        <v>0.5823462849591362</v>
      </c>
      <c r="C6" s="88">
        <v>0.5605300842000729</v>
      </c>
      <c r="D6" s="88"/>
      <c r="E6" s="88"/>
      <c r="F6" s="88"/>
      <c r="G6" s="88">
        <v>0.5605300842000729</v>
      </c>
      <c r="H6" s="88"/>
      <c r="I6" s="88">
        <v>0.12260759681258578</v>
      </c>
      <c r="J6" s="88">
        <v>0.144682913117514</v>
      </c>
      <c r="K6" s="88"/>
      <c r="L6" s="88"/>
      <c r="M6" s="88"/>
      <c r="N6" s="88">
        <v>0.144682913117514</v>
      </c>
      <c r="O6" s="88"/>
      <c r="P6" s="88">
        <v>0.20710256915530778</v>
      </c>
      <c r="Q6" s="88">
        <v>0.20839262768212422</v>
      </c>
      <c r="R6" s="88"/>
      <c r="S6" s="88"/>
      <c r="T6" s="88"/>
      <c r="U6" s="88">
        <v>0.20839262768212422</v>
      </c>
    </row>
    <row r="7" spans="1:21" ht="15" customHeight="1">
      <c r="A7" s="96" t="s">
        <v>86</v>
      </c>
      <c r="B7" s="97">
        <v>-761528.771</v>
      </c>
      <c r="C7" s="97">
        <v>-848455.08</v>
      </c>
      <c r="D7" s="97"/>
      <c r="E7" s="87">
        <v>-0.11414711079904821</v>
      </c>
      <c r="F7" s="98"/>
      <c r="G7" s="97">
        <v>-1662920.0736937006</v>
      </c>
      <c r="H7" s="97"/>
      <c r="I7" s="97">
        <v>-253627.268</v>
      </c>
      <c r="J7" s="97">
        <v>-309955.892</v>
      </c>
      <c r="K7" s="98"/>
      <c r="L7" s="87">
        <v>-0.22209214507645125</v>
      </c>
      <c r="M7" s="98"/>
      <c r="N7" s="97">
        <v>-607494.594488652</v>
      </c>
      <c r="O7" s="97"/>
      <c r="P7" s="97">
        <v>-250153.034</v>
      </c>
      <c r="Q7" s="97">
        <v>-245978.387</v>
      </c>
      <c r="R7" s="98"/>
      <c r="S7" s="87">
        <v>0.01668837244644423</v>
      </c>
      <c r="T7" s="98"/>
      <c r="U7" s="97">
        <v>-482102.5969189761</v>
      </c>
    </row>
    <row r="8" spans="1:21" ht="15" customHeight="1">
      <c r="A8" s="99" t="s">
        <v>85</v>
      </c>
      <c r="B8" s="88">
        <v>0.5431775136537399</v>
      </c>
      <c r="C8" s="88">
        <v>0.5492831610871304</v>
      </c>
      <c r="D8" s="88"/>
      <c r="E8" s="88"/>
      <c r="F8" s="88"/>
      <c r="G8" s="88">
        <v>0.5492831610871304</v>
      </c>
      <c r="H8" s="88"/>
      <c r="I8" s="88">
        <v>0.18090534996612856</v>
      </c>
      <c r="J8" s="88">
        <v>0.20066301230153658</v>
      </c>
      <c r="K8" s="88"/>
      <c r="L8" s="88"/>
      <c r="M8" s="88"/>
      <c r="N8" s="88">
        <v>0.2006630123015366</v>
      </c>
      <c r="O8" s="88"/>
      <c r="P8" s="88">
        <v>0.1784272744713666</v>
      </c>
      <c r="Q8" s="88">
        <v>0.15924447758680815</v>
      </c>
      <c r="R8" s="88"/>
      <c r="S8" s="88"/>
      <c r="T8" s="88"/>
      <c r="U8" s="88">
        <v>0.15924447758680815</v>
      </c>
    </row>
    <row r="9" spans="1:21" ht="15" customHeight="1">
      <c r="A9" s="161"/>
      <c r="B9" s="89"/>
      <c r="C9" s="89"/>
      <c r="D9" s="140"/>
      <c r="E9" s="141"/>
      <c r="F9" s="140"/>
      <c r="G9" s="140"/>
      <c r="H9" s="140"/>
      <c r="I9" s="89"/>
      <c r="J9" s="89"/>
      <c r="K9" s="140"/>
      <c r="L9" s="141"/>
      <c r="M9" s="140"/>
      <c r="N9" s="140"/>
      <c r="O9" s="140"/>
      <c r="P9" s="89"/>
      <c r="Q9" s="89"/>
      <c r="R9" s="140"/>
      <c r="S9" s="141"/>
      <c r="T9" s="140"/>
      <c r="U9" s="140"/>
    </row>
    <row r="10" spans="1:21" ht="15" customHeight="1">
      <c r="A10" s="101" t="s">
        <v>64</v>
      </c>
      <c r="B10" s="102">
        <v>647119.929</v>
      </c>
      <c r="C10" s="102">
        <v>516650.052</v>
      </c>
      <c r="D10" s="103"/>
      <c r="E10" s="142">
        <v>-0.2016162246797378</v>
      </c>
      <c r="F10" s="103"/>
      <c r="G10" s="102">
        <v>1012602.5087217279</v>
      </c>
      <c r="H10" s="104"/>
      <c r="I10" s="102">
        <v>42950.621000000014</v>
      </c>
      <c r="J10" s="102">
        <v>42402.33600000001</v>
      </c>
      <c r="K10" s="103"/>
      <c r="L10" s="142">
        <v>-0.01276547316975937</v>
      </c>
      <c r="M10" s="103"/>
      <c r="N10" s="102">
        <v>83105.98565324757</v>
      </c>
      <c r="O10" s="104"/>
      <c r="P10" s="102">
        <v>250811.379</v>
      </c>
      <c r="Q10" s="102">
        <v>261537.36200000002</v>
      </c>
      <c r="R10" s="103"/>
      <c r="S10" s="142">
        <v>0.04276513706341863</v>
      </c>
      <c r="T10" s="103"/>
      <c r="U10" s="102">
        <v>512597.2364862216</v>
      </c>
    </row>
    <row r="11" spans="1:21" ht="1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</row>
    <row r="12" spans="1:21" ht="15" customHeight="1">
      <c r="A12" s="351"/>
      <c r="B12" s="354" t="s">
        <v>87</v>
      </c>
      <c r="C12" s="354"/>
      <c r="D12" s="354"/>
      <c r="E12" s="354"/>
      <c r="F12" s="354"/>
      <c r="G12" s="354"/>
      <c r="H12" s="90"/>
      <c r="I12" s="354" t="s">
        <v>88</v>
      </c>
      <c r="J12" s="354"/>
      <c r="K12" s="354"/>
      <c r="L12" s="354"/>
      <c r="M12" s="354"/>
      <c r="N12" s="354"/>
      <c r="O12" s="91"/>
      <c r="P12" s="354" t="s">
        <v>89</v>
      </c>
      <c r="Q12" s="354"/>
      <c r="R12" s="354"/>
      <c r="S12" s="354"/>
      <c r="T12" s="354"/>
      <c r="U12" s="354"/>
    </row>
    <row r="13" spans="1:21" ht="15" customHeight="1">
      <c r="A13" s="352"/>
      <c r="B13" s="355" t="s">
        <v>81</v>
      </c>
      <c r="C13" s="355"/>
      <c r="D13" s="92"/>
      <c r="E13" s="93" t="s">
        <v>82</v>
      </c>
      <c r="F13" s="94"/>
      <c r="G13" s="93" t="s">
        <v>83</v>
      </c>
      <c r="H13" s="94"/>
      <c r="I13" s="355" t="s">
        <v>81</v>
      </c>
      <c r="J13" s="355"/>
      <c r="K13" s="92"/>
      <c r="L13" s="93" t="s">
        <v>82</v>
      </c>
      <c r="M13" s="94"/>
      <c r="N13" s="93" t="s">
        <v>83</v>
      </c>
      <c r="O13" s="95"/>
      <c r="P13" s="355" t="s">
        <v>81</v>
      </c>
      <c r="Q13" s="355"/>
      <c r="R13" s="92"/>
      <c r="S13" s="93" t="s">
        <v>82</v>
      </c>
      <c r="T13" s="94"/>
      <c r="U13" s="93" t="s">
        <v>83</v>
      </c>
    </row>
    <row r="14" spans="1:21" ht="15" customHeight="1">
      <c r="A14" s="353"/>
      <c r="B14" s="289">
        <v>2009</v>
      </c>
      <c r="C14" s="289">
        <v>2010</v>
      </c>
      <c r="D14" s="289"/>
      <c r="E14" s="289"/>
      <c r="F14" s="289"/>
      <c r="G14" s="289">
        <v>2010</v>
      </c>
      <c r="H14" s="289"/>
      <c r="I14" s="289">
        <v>2009</v>
      </c>
      <c r="J14" s="289">
        <v>2010</v>
      </c>
      <c r="K14" s="289"/>
      <c r="L14" s="289"/>
      <c r="M14" s="289"/>
      <c r="N14" s="289">
        <v>2010</v>
      </c>
      <c r="O14" s="289"/>
      <c r="P14" s="289">
        <v>2009</v>
      </c>
      <c r="Q14" s="289">
        <v>2010</v>
      </c>
      <c r="R14" s="289"/>
      <c r="S14" s="289"/>
      <c r="T14" s="289"/>
      <c r="U14" s="289">
        <v>2010</v>
      </c>
    </row>
    <row r="15" spans="1:21" ht="15" customHeight="1">
      <c r="A15" s="96" t="s">
        <v>84</v>
      </c>
      <c r="B15" s="97">
        <v>213624.981</v>
      </c>
      <c r="C15" s="97">
        <v>211260.913</v>
      </c>
      <c r="D15" s="98"/>
      <c r="E15" s="87">
        <v>-0.011066439837389613</v>
      </c>
      <c r="F15" s="98"/>
      <c r="G15" s="97">
        <v>414058.4708557093</v>
      </c>
      <c r="H15" s="97"/>
      <c r="I15" s="97">
        <v>2418919.355</v>
      </c>
      <c r="J15" s="97">
        <v>2435382.454</v>
      </c>
      <c r="K15" s="98"/>
      <c r="L15" s="87">
        <v>0.006805972661291938</v>
      </c>
      <c r="M15" s="98"/>
      <c r="N15" s="97">
        <v>4773200.685978597</v>
      </c>
      <c r="O15" s="97"/>
      <c r="P15" s="97">
        <v>-896.628</v>
      </c>
      <c r="Q15" s="97">
        <v>-857.568</v>
      </c>
      <c r="R15" s="98"/>
      <c r="S15" s="87">
        <v>0.043563216852474</v>
      </c>
      <c r="T15" s="98"/>
      <c r="U15" s="98">
        <v>-1680.7808396378032</v>
      </c>
    </row>
    <row r="16" spans="1:21" ht="15" customHeight="1">
      <c r="A16" s="99" t="s">
        <v>85</v>
      </c>
      <c r="B16" s="88">
        <v>0.08831422203407852</v>
      </c>
      <c r="C16" s="88">
        <v>0.08674650367666648</v>
      </c>
      <c r="D16" s="88"/>
      <c r="E16" s="88"/>
      <c r="F16" s="88"/>
      <c r="G16" s="88">
        <v>0.08674650367666648</v>
      </c>
      <c r="H16" s="88"/>
      <c r="I16" s="88">
        <v>1</v>
      </c>
      <c r="J16" s="88">
        <v>1</v>
      </c>
      <c r="K16" s="88"/>
      <c r="L16" s="88"/>
      <c r="M16" s="88"/>
      <c r="N16" s="88"/>
      <c r="O16" s="88"/>
      <c r="P16" s="88">
        <v>-0.00037067296110828796</v>
      </c>
      <c r="Q16" s="88">
        <v>-0.0003521286763774968</v>
      </c>
      <c r="R16" s="88"/>
      <c r="S16" s="88"/>
      <c r="T16" s="88"/>
      <c r="U16" s="88">
        <v>-0.0003521286763774968</v>
      </c>
    </row>
    <row r="17" spans="1:21" ht="15" customHeight="1">
      <c r="A17" s="96" t="s">
        <v>86</v>
      </c>
      <c r="B17" s="97">
        <v>-137576.319</v>
      </c>
      <c r="C17" s="97">
        <v>-141127.03</v>
      </c>
      <c r="D17" s="98"/>
      <c r="E17" s="87">
        <v>-0.02580902749694888</v>
      </c>
      <c r="F17" s="98"/>
      <c r="G17" s="97">
        <v>-276600.3488691153</v>
      </c>
      <c r="H17" s="97"/>
      <c r="I17" s="97">
        <v>-1401988.764</v>
      </c>
      <c r="J17" s="97">
        <v>-1544658.821</v>
      </c>
      <c r="K17" s="98"/>
      <c r="L17" s="87">
        <v>-0.10176262511045348</v>
      </c>
      <c r="M17" s="98"/>
      <c r="N17" s="97">
        <v>-3027436.833130806</v>
      </c>
      <c r="O17" s="97"/>
      <c r="P17" s="97">
        <v>896.628</v>
      </c>
      <c r="Q17" s="97">
        <v>857.568</v>
      </c>
      <c r="R17" s="98"/>
      <c r="S17" s="87">
        <v>-0.043563216852474</v>
      </c>
      <c r="T17" s="98"/>
      <c r="U17" s="98">
        <v>1680.7808396378032</v>
      </c>
    </row>
    <row r="18" spans="1:21" ht="15" customHeight="1">
      <c r="A18" s="99" t="s">
        <v>85</v>
      </c>
      <c r="B18" s="88">
        <v>0.09812940198428009</v>
      </c>
      <c r="C18" s="88">
        <v>0.09136453181851217</v>
      </c>
      <c r="D18" s="88"/>
      <c r="E18" s="88"/>
      <c r="F18" s="88"/>
      <c r="G18" s="88">
        <v>0.09136453181851217</v>
      </c>
      <c r="H18" s="88"/>
      <c r="I18" s="88">
        <v>1</v>
      </c>
      <c r="J18" s="88">
        <v>1</v>
      </c>
      <c r="K18" s="88"/>
      <c r="L18" s="88"/>
      <c r="M18" s="88"/>
      <c r="N18" s="88"/>
      <c r="O18" s="88"/>
      <c r="P18" s="88">
        <v>-0.0006395400755151845</v>
      </c>
      <c r="Q18" s="88">
        <v>-0.0005551827939873591</v>
      </c>
      <c r="R18" s="88"/>
      <c r="S18" s="88"/>
      <c r="T18" s="88"/>
      <c r="U18" s="88">
        <v>-0.0005551827939873591</v>
      </c>
    </row>
    <row r="19" spans="1:21" ht="15" customHeight="1">
      <c r="A19" s="153"/>
      <c r="B19" s="89"/>
      <c r="C19" s="89"/>
      <c r="D19" s="140"/>
      <c r="E19" s="141"/>
      <c r="F19" s="140"/>
      <c r="G19" s="140"/>
      <c r="H19" s="143"/>
      <c r="I19" s="89"/>
      <c r="J19" s="89"/>
      <c r="K19" s="140"/>
      <c r="L19" s="141"/>
      <c r="M19" s="140"/>
      <c r="N19" s="140"/>
      <c r="O19" s="143"/>
      <c r="P19" s="89"/>
      <c r="Q19" s="89"/>
      <c r="R19" s="140"/>
      <c r="S19" s="141"/>
      <c r="T19" s="140"/>
      <c r="U19" s="140"/>
    </row>
    <row r="20" spans="1:21" ht="15" customHeight="1">
      <c r="A20" s="105" t="s">
        <v>64</v>
      </c>
      <c r="B20" s="102">
        <v>76048.66200000001</v>
      </c>
      <c r="C20" s="102">
        <v>70133.883</v>
      </c>
      <c r="D20" s="103"/>
      <c r="E20" s="142">
        <v>-0.07777624016580342</v>
      </c>
      <c r="F20" s="103"/>
      <c r="G20" s="102">
        <v>137458.121986594</v>
      </c>
      <c r="H20" s="106"/>
      <c r="I20" s="102">
        <v>1016930.591</v>
      </c>
      <c r="J20" s="102">
        <v>890723.6329999999</v>
      </c>
      <c r="K20" s="103"/>
      <c r="L20" s="142">
        <v>-0.12410577390133808</v>
      </c>
      <c r="M20" s="103"/>
      <c r="N20" s="102">
        <v>1745763.8528477908</v>
      </c>
      <c r="O20" s="106"/>
      <c r="P20" s="102">
        <v>0</v>
      </c>
      <c r="Q20" s="102">
        <v>0</v>
      </c>
      <c r="R20" s="103"/>
      <c r="S20" s="142"/>
      <c r="T20" s="103"/>
      <c r="U20" s="107"/>
    </row>
  </sheetData>
  <sheetProtection/>
  <mergeCells count="14">
    <mergeCell ref="A12:A14"/>
    <mergeCell ref="B12:G12"/>
    <mergeCell ref="I12:N12"/>
    <mergeCell ref="P12:U12"/>
    <mergeCell ref="B13:C13"/>
    <mergeCell ref="I13:J13"/>
    <mergeCell ref="P13:Q13"/>
    <mergeCell ref="A2:A4"/>
    <mergeCell ref="B2:G2"/>
    <mergeCell ref="I2:N2"/>
    <mergeCell ref="P2:U2"/>
    <mergeCell ref="B3:C3"/>
    <mergeCell ref="I3:J3"/>
    <mergeCell ref="P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16" zoomScaleNormal="116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2.83203125" style="0" customWidth="1"/>
  </cols>
  <sheetData>
    <row r="1" spans="1:7" ht="12.75">
      <c r="A1" s="196" t="s">
        <v>285</v>
      </c>
      <c r="B1" s="196"/>
      <c r="C1" s="196"/>
      <c r="D1" s="196"/>
      <c r="E1" s="196"/>
      <c r="F1" s="196"/>
      <c r="G1" s="196"/>
    </row>
    <row r="2" spans="1:7" ht="12.75">
      <c r="A2" s="197" t="s">
        <v>31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138594.85</v>
      </c>
      <c r="C4" s="206">
        <v>150371.191</v>
      </c>
      <c r="D4" s="206">
        <v>11776.340999999986</v>
      </c>
      <c r="E4" s="207">
        <v>0.08496954251907618</v>
      </c>
      <c r="F4" s="153"/>
      <c r="G4" s="206">
        <v>294718.33914781857</v>
      </c>
    </row>
    <row r="5" spans="1:7" ht="12.75">
      <c r="A5" s="205" t="s">
        <v>221</v>
      </c>
      <c r="B5" s="206">
        <v>-38643.159</v>
      </c>
      <c r="C5" s="206">
        <v>-76163.63</v>
      </c>
      <c r="D5" s="206">
        <v>-37520.471000000005</v>
      </c>
      <c r="E5" s="207">
        <v>-0.9709473027295725</v>
      </c>
      <c r="F5" s="153"/>
      <c r="G5" s="206">
        <v>-149276.05738700952</v>
      </c>
    </row>
    <row r="6" spans="1:7" ht="12.75">
      <c r="A6" s="208" t="s">
        <v>57</v>
      </c>
      <c r="B6" s="209">
        <v>99951.691</v>
      </c>
      <c r="C6" s="209">
        <v>74207.56099999999</v>
      </c>
      <c r="D6" s="209">
        <v>-25744.13</v>
      </c>
      <c r="E6" s="207">
        <v>-0.257565727427263</v>
      </c>
      <c r="F6" s="153"/>
      <c r="G6" s="209">
        <v>145442.28176080904</v>
      </c>
    </row>
    <row r="7" spans="1:7" ht="12.75">
      <c r="A7" s="205" t="s">
        <v>222</v>
      </c>
      <c r="B7" s="206">
        <v>-8350.725999999999</v>
      </c>
      <c r="C7" s="206">
        <v>-7059.691000000001</v>
      </c>
      <c r="D7" s="206">
        <v>1291.035</v>
      </c>
      <c r="E7" s="207">
        <v>0.1546015280587578</v>
      </c>
      <c r="F7" s="153"/>
      <c r="G7" s="206">
        <v>-13836.562659245032</v>
      </c>
    </row>
    <row r="8" spans="1:7" ht="12.75">
      <c r="A8" s="210" t="s">
        <v>61</v>
      </c>
      <c r="B8" s="46">
        <v>91600.96500000001</v>
      </c>
      <c r="C8" s="46">
        <v>67147.87</v>
      </c>
      <c r="D8" s="46">
        <v>-24453.09500000003</v>
      </c>
      <c r="E8" s="152">
        <v>-0.2669523732637536</v>
      </c>
      <c r="F8" s="153"/>
      <c r="G8" s="46">
        <v>131605.71910156397</v>
      </c>
    </row>
    <row r="9" spans="1:7" ht="12.75">
      <c r="A9" s="205" t="s">
        <v>223</v>
      </c>
      <c r="B9" s="206">
        <v>-7675.268</v>
      </c>
      <c r="C9" s="206">
        <v>-8033.382</v>
      </c>
      <c r="D9" s="206">
        <v>-358.1139999999996</v>
      </c>
      <c r="E9" s="207">
        <v>-0.04665817532364988</v>
      </c>
      <c r="F9" s="153"/>
      <c r="G9" s="206">
        <v>-15744.937477950687</v>
      </c>
    </row>
    <row r="10" spans="1:7" ht="12.75">
      <c r="A10" s="211" t="s">
        <v>64</v>
      </c>
      <c r="B10" s="212">
        <v>83925.69700000001</v>
      </c>
      <c r="C10" s="212">
        <v>59114.48799999998</v>
      </c>
      <c r="D10" s="212">
        <v>-24811.20900000003</v>
      </c>
      <c r="E10" s="213">
        <v>-0.29563304073602187</v>
      </c>
      <c r="F10" s="214"/>
      <c r="G10" s="212">
        <v>115860.78162361331</v>
      </c>
    </row>
    <row r="11" spans="1:7" ht="12.75">
      <c r="A11" s="215" t="s">
        <v>283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286</v>
      </c>
      <c r="B13" s="196"/>
      <c r="C13" s="196"/>
      <c r="D13" s="196"/>
      <c r="E13" s="196"/>
      <c r="F13" s="196"/>
      <c r="G13" s="196"/>
    </row>
    <row r="14" spans="1:7" ht="12.75">
      <c r="A14" s="216" t="s">
        <v>31</v>
      </c>
      <c r="B14" s="217">
        <v>2009</v>
      </c>
      <c r="C14" s="217">
        <v>2010</v>
      </c>
      <c r="D14" s="218" t="s">
        <v>40</v>
      </c>
      <c r="E14" s="219" t="s">
        <v>82</v>
      </c>
      <c r="F14" s="278"/>
      <c r="G14" s="214"/>
    </row>
    <row r="15" spans="1:7" ht="12.75">
      <c r="A15" s="220" t="s">
        <v>226</v>
      </c>
      <c r="B15" s="221">
        <v>499.39364315595276</v>
      </c>
      <c r="C15" s="221">
        <v>1664.940618113349</v>
      </c>
      <c r="D15" s="222">
        <v>1165.5469749573963</v>
      </c>
      <c r="E15" s="223">
        <v>2.3339243318990635</v>
      </c>
      <c r="F15" s="215"/>
      <c r="G15" s="215"/>
    </row>
    <row r="16" spans="1:7" ht="12.75">
      <c r="A16" s="220" t="s">
        <v>227</v>
      </c>
      <c r="B16" s="221">
        <v>3006.879303904109</v>
      </c>
      <c r="C16" s="221">
        <v>2956.9461905753415</v>
      </c>
      <c r="D16" s="222">
        <v>-49.93311332876738</v>
      </c>
      <c r="E16" s="223">
        <v>-0.016606291201623758</v>
      </c>
      <c r="F16" s="215"/>
      <c r="G16" s="215"/>
    </row>
    <row r="17" spans="1:7" ht="12.75">
      <c r="A17" s="224" t="s">
        <v>228</v>
      </c>
      <c r="B17" s="225">
        <v>0.008032121633951457</v>
      </c>
      <c r="C17" s="225">
        <v>0.007389471175757705</v>
      </c>
      <c r="D17" s="226">
        <v>-0.06426504581937519</v>
      </c>
      <c r="E17" s="227"/>
      <c r="F17" s="215"/>
      <c r="G17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66015625" style="0" customWidth="1"/>
    <col min="7" max="7" width="14" style="0" customWidth="1"/>
  </cols>
  <sheetData>
    <row r="1" spans="1:7" ht="12.75">
      <c r="A1" s="196" t="s">
        <v>287</v>
      </c>
      <c r="B1" s="196"/>
      <c r="C1" s="196"/>
      <c r="D1" s="196"/>
      <c r="E1" s="196"/>
      <c r="F1" s="196"/>
      <c r="G1" s="196"/>
    </row>
    <row r="2" spans="1:7" ht="12.75">
      <c r="A2" s="197" t="s">
        <v>32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97961.342</v>
      </c>
      <c r="C4" s="206">
        <v>98908.634</v>
      </c>
      <c r="D4" s="206">
        <v>947.2920000000013</v>
      </c>
      <c r="E4" s="207">
        <v>0.009670059440386201</v>
      </c>
      <c r="F4" s="153"/>
      <c r="G4" s="206">
        <v>193854.87436791972</v>
      </c>
    </row>
    <row r="5" spans="1:7" ht="12.75">
      <c r="A5" s="205" t="s">
        <v>221</v>
      </c>
      <c r="B5" s="206">
        <v>-20024.924</v>
      </c>
      <c r="C5" s="206">
        <v>-7276.614</v>
      </c>
      <c r="D5" s="206">
        <v>12748.31</v>
      </c>
      <c r="E5" s="207">
        <v>0.6366221414872786</v>
      </c>
      <c r="F5" s="153"/>
      <c r="G5" s="206">
        <v>-14261.718474383597</v>
      </c>
    </row>
    <row r="6" spans="1:7" ht="12.75">
      <c r="A6" s="208" t="s">
        <v>57</v>
      </c>
      <c r="B6" s="209">
        <v>77936.418</v>
      </c>
      <c r="C6" s="209">
        <v>91632.02</v>
      </c>
      <c r="D6" s="209">
        <v>13695.601999999999</v>
      </c>
      <c r="E6" s="207">
        <v>0.17572788628802516</v>
      </c>
      <c r="F6" s="153"/>
      <c r="G6" s="209">
        <v>179593.1558935361</v>
      </c>
    </row>
    <row r="7" spans="1:7" ht="12.75">
      <c r="A7" s="205" t="s">
        <v>222</v>
      </c>
      <c r="B7" s="206">
        <v>-11841.905</v>
      </c>
      <c r="C7" s="206">
        <v>-10791.252</v>
      </c>
      <c r="D7" s="206">
        <v>1050.6530000000002</v>
      </c>
      <c r="E7" s="207">
        <v>0.08872330929863059</v>
      </c>
      <c r="F7" s="153"/>
      <c r="G7" s="206">
        <v>-21150.19403394614</v>
      </c>
    </row>
    <row r="8" spans="1:7" ht="12.75">
      <c r="A8" s="210" t="s">
        <v>61</v>
      </c>
      <c r="B8" s="46">
        <v>66094.513</v>
      </c>
      <c r="C8" s="46">
        <v>80840.76800000001</v>
      </c>
      <c r="D8" s="46">
        <v>14746.255000000005</v>
      </c>
      <c r="E8" s="152">
        <v>0.22310861114900724</v>
      </c>
      <c r="F8" s="153"/>
      <c r="G8" s="46">
        <v>158442.96185959</v>
      </c>
    </row>
    <row r="9" spans="1:7" ht="12.75">
      <c r="A9" s="205" t="s">
        <v>223</v>
      </c>
      <c r="B9" s="206">
        <v>-18101.916</v>
      </c>
      <c r="C9" s="206">
        <v>-52786.046</v>
      </c>
      <c r="D9" s="206">
        <v>-34684.13</v>
      </c>
      <c r="E9" s="207">
        <v>-1.9160474504466822</v>
      </c>
      <c r="F9" s="153"/>
      <c r="G9" s="206">
        <v>-103457.4222884246</v>
      </c>
    </row>
    <row r="10" spans="1:7" ht="12.75">
      <c r="A10" s="211" t="s">
        <v>64</v>
      </c>
      <c r="B10" s="212">
        <v>47992.59700000001</v>
      </c>
      <c r="C10" s="212">
        <v>28054.72200000001</v>
      </c>
      <c r="D10" s="212">
        <v>-19937.875</v>
      </c>
      <c r="E10" s="213">
        <v>-0.41543646825363495</v>
      </c>
      <c r="F10" s="214"/>
      <c r="G10" s="212">
        <v>54985.5395711654</v>
      </c>
    </row>
    <row r="11" spans="1:7" ht="12.75">
      <c r="A11" s="215" t="s">
        <v>283</v>
      </c>
      <c r="B11" s="215"/>
      <c r="C11" s="215"/>
      <c r="D11" s="215"/>
      <c r="E11" s="215"/>
      <c r="F11" s="215"/>
      <c r="G11" s="2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6" style="0" customWidth="1"/>
  </cols>
  <sheetData>
    <row r="1" spans="1:7" ht="12.75">
      <c r="A1" s="196" t="s">
        <v>288</v>
      </c>
      <c r="B1" s="196"/>
      <c r="C1" s="196"/>
      <c r="D1" s="196"/>
      <c r="E1" s="196"/>
      <c r="F1" s="196"/>
      <c r="G1" s="196"/>
    </row>
    <row r="2" spans="1:7" ht="12.75">
      <c r="A2" s="197" t="s">
        <v>33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1012342.19</v>
      </c>
      <c r="C4" s="206">
        <v>1046386.642</v>
      </c>
      <c r="D4" s="206">
        <v>34044.45200000005</v>
      </c>
      <c r="E4" s="207">
        <v>0.03362939165856562</v>
      </c>
      <c r="F4" s="153"/>
      <c r="G4" s="206">
        <v>2050853.8316804515</v>
      </c>
    </row>
    <row r="5" spans="1:7" ht="12.75">
      <c r="A5" s="205" t="s">
        <v>221</v>
      </c>
      <c r="B5" s="206">
        <v>-619674.812</v>
      </c>
      <c r="C5" s="206">
        <v>-695862.085</v>
      </c>
      <c r="D5" s="206">
        <v>-76187.27299999993</v>
      </c>
      <c r="E5" s="207">
        <v>-0.12294718378838984</v>
      </c>
      <c r="F5" s="153"/>
      <c r="G5" s="206">
        <v>-1363847.1345694014</v>
      </c>
    </row>
    <row r="6" spans="1:7" ht="12.75">
      <c r="A6" s="208" t="s">
        <v>57</v>
      </c>
      <c r="B6" s="209">
        <v>392667.3779999999</v>
      </c>
      <c r="C6" s="209">
        <v>350524.55700000003</v>
      </c>
      <c r="D6" s="209">
        <v>-42142.82099999988</v>
      </c>
      <c r="E6" s="207">
        <v>-0.10732447705396064</v>
      </c>
      <c r="F6" s="153"/>
      <c r="G6" s="209">
        <v>687006.6971110501</v>
      </c>
    </row>
    <row r="7" spans="1:7" ht="12.75">
      <c r="A7" s="205" t="s">
        <v>222</v>
      </c>
      <c r="B7" s="206">
        <v>-137662.94199999998</v>
      </c>
      <c r="C7" s="206">
        <v>-122225.683</v>
      </c>
      <c r="D7" s="206">
        <v>15437.258999999976</v>
      </c>
      <c r="E7" s="207">
        <v>0.11213808724209874</v>
      </c>
      <c r="F7" s="153"/>
      <c r="G7" s="206">
        <v>-239554.86456822546</v>
      </c>
    </row>
    <row r="8" spans="1:7" ht="12.75">
      <c r="A8" s="210" t="s">
        <v>61</v>
      </c>
      <c r="B8" s="46">
        <v>255004.43599999993</v>
      </c>
      <c r="C8" s="46">
        <v>228298.874</v>
      </c>
      <c r="D8" s="46">
        <v>-26705.561999999918</v>
      </c>
      <c r="E8" s="152">
        <v>-0.10472587229815847</v>
      </c>
      <c r="F8" s="153"/>
      <c r="G8" s="46">
        <v>447451.8325428247</v>
      </c>
    </row>
    <row r="9" spans="1:7" ht="12.75">
      <c r="A9" s="205" t="s">
        <v>223</v>
      </c>
      <c r="B9" s="206">
        <v>-67877.564</v>
      </c>
      <c r="C9" s="206">
        <v>-107610.477</v>
      </c>
      <c r="D9" s="206">
        <v>-39732.913</v>
      </c>
      <c r="E9" s="207">
        <v>-0.5853615047234164</v>
      </c>
      <c r="F9" s="153"/>
      <c r="G9" s="206">
        <v>-210909.95452941867</v>
      </c>
    </row>
    <row r="10" spans="1:7" ht="12.75">
      <c r="A10" s="211" t="s">
        <v>64</v>
      </c>
      <c r="B10" s="212">
        <v>187126.87199999992</v>
      </c>
      <c r="C10" s="212">
        <v>120688.39700000001</v>
      </c>
      <c r="D10" s="212">
        <v>-66438.4749999999</v>
      </c>
      <c r="E10" s="213">
        <v>-0.35504507872070845</v>
      </c>
      <c r="F10" s="214"/>
      <c r="G10" s="212">
        <v>236541.878013406</v>
      </c>
    </row>
    <row r="11" spans="1:7" ht="12.75">
      <c r="A11" s="215" t="s">
        <v>283</v>
      </c>
      <c r="B11" s="215"/>
      <c r="C11" s="215"/>
      <c r="D11" s="215"/>
      <c r="E11" s="215"/>
      <c r="F11" s="215"/>
      <c r="G11" s="215"/>
    </row>
    <row r="12" spans="1:7" ht="12.75">
      <c r="A12" s="215"/>
      <c r="B12" s="279"/>
      <c r="C12" s="215"/>
      <c r="D12" s="215"/>
      <c r="E12" s="215"/>
      <c r="F12" s="215"/>
      <c r="G12" s="215"/>
    </row>
    <row r="13" spans="1:7" ht="12.75">
      <c r="A13" s="196" t="s">
        <v>289</v>
      </c>
      <c r="B13" s="196"/>
      <c r="C13" s="196"/>
      <c r="D13" s="196"/>
      <c r="E13" s="196"/>
      <c r="F13" s="196"/>
      <c r="G13" s="196"/>
    </row>
    <row r="14" spans="1:7" ht="12.75">
      <c r="A14" s="216" t="s">
        <v>33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5.75">
      <c r="A15" s="280" t="s">
        <v>290</v>
      </c>
      <c r="B15" s="281">
        <v>2521.597</v>
      </c>
      <c r="C15" s="281">
        <v>2570.595</v>
      </c>
      <c r="D15" s="282">
        <v>48.99799999999959</v>
      </c>
      <c r="E15" s="283">
        <v>0.01943133656964201</v>
      </c>
      <c r="F15" s="215"/>
      <c r="G15" s="215"/>
    </row>
    <row r="16" spans="1:7" ht="15.75">
      <c r="A16" s="284" t="s">
        <v>227</v>
      </c>
      <c r="B16" s="221">
        <v>9393.7637248893</v>
      </c>
      <c r="C16" s="221">
        <v>9927.430333006674</v>
      </c>
      <c r="D16" s="268">
        <v>533.6666081173735</v>
      </c>
      <c r="E16" s="285">
        <v>0.056810733561819746</v>
      </c>
      <c r="F16" s="215"/>
      <c r="G16" s="215"/>
    </row>
    <row r="17" spans="1:7" ht="15.75">
      <c r="A17" s="284" t="s">
        <v>291</v>
      </c>
      <c r="B17" s="221">
        <v>2041.778947368421</v>
      </c>
      <c r="C17" s="221">
        <v>2186</v>
      </c>
      <c r="D17" s="268">
        <v>144</v>
      </c>
      <c r="E17" s="285">
        <v>0.071</v>
      </c>
      <c r="F17" s="215"/>
      <c r="G17" s="215"/>
    </row>
    <row r="18" spans="1:7" ht="15.75">
      <c r="A18" s="337" t="s">
        <v>292</v>
      </c>
      <c r="B18" s="225">
        <v>0.2123864151217398</v>
      </c>
      <c r="C18" s="287">
        <v>0.20510759934292733</v>
      </c>
      <c r="D18" s="288">
        <v>-0.7278815778812481</v>
      </c>
      <c r="E18" s="286"/>
      <c r="F18" s="215"/>
      <c r="G18" s="21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90" zoomScaleNormal="9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.16015625" style="0" customWidth="1"/>
    <col min="7" max="7" width="15.16015625" style="0" customWidth="1"/>
  </cols>
  <sheetData>
    <row r="1" spans="1:7" ht="12.75">
      <c r="A1" s="196" t="s">
        <v>293</v>
      </c>
      <c r="B1" s="196"/>
      <c r="C1" s="196"/>
      <c r="D1" s="196"/>
      <c r="E1" s="196"/>
      <c r="F1" s="196"/>
      <c r="G1" s="196"/>
    </row>
    <row r="2" spans="1:7" ht="12.75">
      <c r="A2" s="197" t="s">
        <v>34</v>
      </c>
      <c r="B2" s="198" t="s">
        <v>81</v>
      </c>
      <c r="C2" s="198"/>
      <c r="D2" s="198"/>
      <c r="E2" s="199"/>
      <c r="F2" s="200"/>
      <c r="G2" s="199" t="s">
        <v>149</v>
      </c>
    </row>
    <row r="3" spans="1:7" ht="12.75">
      <c r="A3" s="201"/>
      <c r="B3" s="202">
        <v>2009</v>
      </c>
      <c r="C3" s="202">
        <v>2010</v>
      </c>
      <c r="D3" s="203" t="s">
        <v>40</v>
      </c>
      <c r="E3" s="204" t="s">
        <v>82</v>
      </c>
      <c r="F3" s="200"/>
      <c r="G3" s="202">
        <v>2010</v>
      </c>
    </row>
    <row r="4" spans="1:7" ht="12.75">
      <c r="A4" s="205" t="s">
        <v>84</v>
      </c>
      <c r="B4" s="206">
        <v>767993.443</v>
      </c>
      <c r="C4" s="206">
        <v>940654.908</v>
      </c>
      <c r="D4" s="206">
        <v>172661.46500000008</v>
      </c>
      <c r="E4" s="207">
        <v>0.22482153535782218</v>
      </c>
      <c r="F4" s="153"/>
      <c r="G4" s="206">
        <v>1843626.0985457255</v>
      </c>
    </row>
    <row r="5" spans="1:7" ht="12.75">
      <c r="A5" s="205" t="s">
        <v>221</v>
      </c>
      <c r="B5" s="206">
        <v>-490036.355</v>
      </c>
      <c r="C5" s="206">
        <v>-615112.377</v>
      </c>
      <c r="D5" s="206">
        <v>-125076.022</v>
      </c>
      <c r="E5" s="207">
        <v>-0.25523825063958777</v>
      </c>
      <c r="F5" s="153"/>
      <c r="G5" s="206">
        <v>-1205582.644741484</v>
      </c>
    </row>
    <row r="6" spans="1:7" ht="12.75">
      <c r="A6" s="208" t="s">
        <v>57</v>
      </c>
      <c r="B6" s="209">
        <v>277957.088</v>
      </c>
      <c r="C6" s="209">
        <v>325542.5310000001</v>
      </c>
      <c r="D6" s="209">
        <v>47585.44300000009</v>
      </c>
      <c r="E6" s="207">
        <v>0.1711970842060343</v>
      </c>
      <c r="F6" s="153"/>
      <c r="G6" s="209">
        <v>638043.4538042414</v>
      </c>
    </row>
    <row r="7" spans="1:7" ht="12.75">
      <c r="A7" s="205" t="s">
        <v>222</v>
      </c>
      <c r="B7" s="206">
        <v>-83481.187</v>
      </c>
      <c r="C7" s="206">
        <v>-92913.888</v>
      </c>
      <c r="D7" s="206">
        <v>-9432.701000000001</v>
      </c>
      <c r="E7" s="207">
        <v>-0.11299193673420097</v>
      </c>
      <c r="F7" s="153"/>
      <c r="G7" s="206">
        <v>-182105.53878718984</v>
      </c>
    </row>
    <row r="8" spans="1:7" ht="12.75">
      <c r="A8" s="210" t="s">
        <v>61</v>
      </c>
      <c r="B8" s="46">
        <v>194475.90099999998</v>
      </c>
      <c r="C8" s="46">
        <v>232628.64300000007</v>
      </c>
      <c r="D8" s="46">
        <v>38152.742000000086</v>
      </c>
      <c r="E8" s="152">
        <v>0.19618236400406283</v>
      </c>
      <c r="F8" s="153"/>
      <c r="G8" s="46">
        <v>455937.91501705156</v>
      </c>
    </row>
    <row r="9" spans="1:7" ht="12.75">
      <c r="A9" s="205" t="s">
        <v>223</v>
      </c>
      <c r="B9" s="206">
        <v>-43202.457999999955</v>
      </c>
      <c r="C9" s="206">
        <v>-51344.946</v>
      </c>
      <c r="D9" s="206">
        <v>-8142.4880000000485</v>
      </c>
      <c r="E9" s="207">
        <v>-0.18847279476552137</v>
      </c>
      <c r="F9" s="153"/>
      <c r="G9" s="206">
        <v>-100632.95441182236</v>
      </c>
    </row>
    <row r="10" spans="1:7" ht="12.75">
      <c r="A10" s="211" t="s">
        <v>64</v>
      </c>
      <c r="B10" s="212">
        <v>151273.44300000003</v>
      </c>
      <c r="C10" s="212">
        <v>181283.69700000007</v>
      </c>
      <c r="D10" s="212">
        <v>30010.254000000044</v>
      </c>
      <c r="E10" s="213">
        <v>0.1983841539192047</v>
      </c>
      <c r="F10" s="214"/>
      <c r="G10" s="212">
        <v>355304.96060522925</v>
      </c>
    </row>
    <row r="11" spans="1:7" ht="12.75">
      <c r="A11" s="215" t="s">
        <v>283</v>
      </c>
      <c r="B11" s="215"/>
      <c r="C11" s="215"/>
      <c r="D11" s="215"/>
      <c r="E11" s="215"/>
      <c r="F11" s="215"/>
      <c r="G11" s="215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12.75">
      <c r="A13" s="196" t="s">
        <v>294</v>
      </c>
      <c r="B13" s="196"/>
      <c r="C13" s="196"/>
      <c r="D13" s="196"/>
      <c r="E13" s="196"/>
      <c r="F13" s="196"/>
      <c r="G13" s="196"/>
    </row>
    <row r="14" spans="1:7" ht="12.75">
      <c r="A14" s="216" t="s">
        <v>34</v>
      </c>
      <c r="B14" s="217">
        <v>2009</v>
      </c>
      <c r="C14" s="217">
        <v>2010</v>
      </c>
      <c r="D14" s="218" t="s">
        <v>40</v>
      </c>
      <c r="E14" s="219" t="s">
        <v>82</v>
      </c>
      <c r="F14" s="214"/>
      <c r="G14" s="214"/>
    </row>
    <row r="15" spans="1:7" ht="15.75">
      <c r="A15" s="280" t="s">
        <v>290</v>
      </c>
      <c r="B15" s="281">
        <v>2965.469</v>
      </c>
      <c r="C15" s="281">
        <v>3094.6</v>
      </c>
      <c r="D15" s="282">
        <v>129.13099999999986</v>
      </c>
      <c r="E15" s="283">
        <v>0.04354488278245359</v>
      </c>
      <c r="F15" s="215"/>
      <c r="G15" s="215"/>
    </row>
    <row r="16" spans="1:7" ht="15.75">
      <c r="A16" s="284" t="s">
        <v>227</v>
      </c>
      <c r="B16" s="221">
        <v>7859.531299283335</v>
      </c>
      <c r="C16" s="221">
        <v>8849.620612391878</v>
      </c>
      <c r="D16" s="268">
        <v>990.0893131085431</v>
      </c>
      <c r="E16" s="285">
        <v>0.12597307338146532</v>
      </c>
      <c r="F16" s="215"/>
      <c r="G16" s="215"/>
    </row>
    <row r="17" spans="1:7" ht="15.75">
      <c r="A17" s="284" t="s">
        <v>291</v>
      </c>
      <c r="B17" s="221">
        <v>2284.644838212635</v>
      </c>
      <c r="C17" s="221">
        <v>2365.902140672783</v>
      </c>
      <c r="D17" s="268">
        <v>81.25730246014791</v>
      </c>
      <c r="E17" s="285">
        <v>0.03556671089573756</v>
      </c>
      <c r="F17" s="215"/>
      <c r="G17" s="215"/>
    </row>
    <row r="18" spans="1:7" ht="15.75">
      <c r="A18" s="337" t="s">
        <v>395</v>
      </c>
      <c r="B18" s="225">
        <v>0.11567803537899723</v>
      </c>
      <c r="C18" s="287">
        <v>0.12124576565019897</v>
      </c>
      <c r="D18" s="288">
        <v>0.5567730271201734</v>
      </c>
      <c r="E18" s="286"/>
      <c r="F18" s="215"/>
      <c r="G18" s="21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X126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12" style="308" customWidth="1"/>
    <col min="2" max="2" width="3.33203125" style="308" customWidth="1"/>
    <col min="3" max="3" width="64.5" style="308" customWidth="1"/>
    <col min="4" max="5" width="15.66015625" style="308" bestFit="1" customWidth="1"/>
    <col min="6" max="6" width="16" style="308" customWidth="1"/>
    <col min="7" max="7" width="15" style="308" bestFit="1" customWidth="1"/>
    <col min="8" max="9" width="15.66015625" style="308" bestFit="1" customWidth="1"/>
    <col min="10" max="10" width="16" style="308" bestFit="1" customWidth="1"/>
    <col min="11" max="12" width="15.66015625" style="308" bestFit="1" customWidth="1"/>
    <col min="13" max="13" width="15" style="308" bestFit="1" customWidth="1"/>
    <col min="14" max="14" width="16.5" style="308" customWidth="1"/>
    <col min="15" max="15" width="17" style="308" customWidth="1"/>
    <col min="16" max="17" width="16.83203125" style="308" bestFit="1" customWidth="1"/>
    <col min="18" max="18" width="15.5" style="308" customWidth="1"/>
    <col min="19" max="19" width="15.33203125" style="308" customWidth="1"/>
    <col min="20" max="20" width="15.16015625" style="308" customWidth="1"/>
    <col min="21" max="21" width="15.33203125" style="308" customWidth="1"/>
    <col min="22" max="22" width="16.16015625" style="308" customWidth="1"/>
    <col min="23" max="23" width="16.33203125" style="308" customWidth="1"/>
    <col min="24" max="24" width="16" style="308" customWidth="1"/>
    <col min="25" max="16384" width="12" style="308" customWidth="1"/>
  </cols>
  <sheetData>
    <row r="3" spans="2:17" ht="12.75" customHeight="1">
      <c r="B3" s="373" t="s">
        <v>298</v>
      </c>
      <c r="C3" s="374"/>
      <c r="D3" s="375" t="s">
        <v>6</v>
      </c>
      <c r="E3" s="376"/>
      <c r="F3" s="375" t="s">
        <v>2</v>
      </c>
      <c r="G3" s="376"/>
      <c r="H3" s="375" t="s">
        <v>299</v>
      </c>
      <c r="I3" s="376"/>
      <c r="J3" s="375" t="s">
        <v>3</v>
      </c>
      <c r="K3" s="376"/>
      <c r="L3" s="375" t="s">
        <v>300</v>
      </c>
      <c r="M3" s="376"/>
      <c r="N3" s="375" t="s">
        <v>301</v>
      </c>
      <c r="O3" s="376"/>
      <c r="P3" s="375" t="s">
        <v>302</v>
      </c>
      <c r="Q3" s="376"/>
    </row>
    <row r="4" spans="2:17" ht="12" customHeight="1">
      <c r="B4" s="369" t="s">
        <v>303</v>
      </c>
      <c r="C4" s="370"/>
      <c r="D4" s="309">
        <v>40543</v>
      </c>
      <c r="E4" s="310">
        <v>40178</v>
      </c>
      <c r="F4" s="309">
        <v>40543</v>
      </c>
      <c r="G4" s="310">
        <v>40178</v>
      </c>
      <c r="H4" s="309">
        <v>40543</v>
      </c>
      <c r="I4" s="310">
        <v>40178</v>
      </c>
      <c r="J4" s="309">
        <v>40543</v>
      </c>
      <c r="K4" s="310">
        <v>40178</v>
      </c>
      <c r="L4" s="309">
        <v>40543</v>
      </c>
      <c r="M4" s="310">
        <v>40178</v>
      </c>
      <c r="N4" s="309">
        <v>40543</v>
      </c>
      <c r="O4" s="310">
        <v>40178</v>
      </c>
      <c r="P4" s="309">
        <v>40543</v>
      </c>
      <c r="Q4" s="310">
        <v>40178</v>
      </c>
    </row>
    <row r="5" spans="2:17" ht="12">
      <c r="B5" s="371"/>
      <c r="C5" s="372"/>
      <c r="D5" s="306" t="s">
        <v>304</v>
      </c>
      <c r="E5" s="307" t="s">
        <v>304</v>
      </c>
      <c r="F5" s="306" t="s">
        <v>304</v>
      </c>
      <c r="G5" s="307" t="s">
        <v>304</v>
      </c>
      <c r="H5" s="306" t="s">
        <v>304</v>
      </c>
      <c r="I5" s="307" t="s">
        <v>304</v>
      </c>
      <c r="J5" s="306" t="s">
        <v>304</v>
      </c>
      <c r="K5" s="307" t="s">
        <v>304</v>
      </c>
      <c r="L5" s="306" t="s">
        <v>304</v>
      </c>
      <c r="M5" s="307" t="s">
        <v>304</v>
      </c>
      <c r="N5" s="306" t="s">
        <v>304</v>
      </c>
      <c r="O5" s="307" t="s">
        <v>304</v>
      </c>
      <c r="P5" s="306" t="s">
        <v>304</v>
      </c>
      <c r="Q5" s="307" t="s">
        <v>304</v>
      </c>
    </row>
    <row r="6" spans="2:17" ht="12">
      <c r="B6" s="311" t="s">
        <v>305</v>
      </c>
      <c r="D6" s="312">
        <v>604555951.19</v>
      </c>
      <c r="E6" s="313">
        <v>546701998</v>
      </c>
      <c r="F6" s="312">
        <v>71156981</v>
      </c>
      <c r="G6" s="313">
        <v>118440168</v>
      </c>
      <c r="H6" s="312">
        <v>0</v>
      </c>
      <c r="I6" s="313">
        <v>0</v>
      </c>
      <c r="J6" s="312">
        <v>154997283</v>
      </c>
      <c r="K6" s="313">
        <v>256813794</v>
      </c>
      <c r="L6" s="312">
        <v>50330357</v>
      </c>
      <c r="M6" s="313">
        <v>54343007</v>
      </c>
      <c r="N6" s="312">
        <v>-88013849</v>
      </c>
      <c r="O6" s="313">
        <v>-33937725</v>
      </c>
      <c r="P6" s="314">
        <v>793026723.19</v>
      </c>
      <c r="Q6" s="315">
        <v>942361242</v>
      </c>
    </row>
    <row r="7" spans="2:17" ht="12" customHeight="1" hidden="1">
      <c r="B7" s="316" t="s">
        <v>306</v>
      </c>
      <c r="D7" s="314">
        <v>604555951.19</v>
      </c>
      <c r="E7" s="313">
        <v>546701998</v>
      </c>
      <c r="F7" s="312">
        <v>71156981</v>
      </c>
      <c r="G7" s="313">
        <v>118440168</v>
      </c>
      <c r="H7" s="312">
        <v>0</v>
      </c>
      <c r="I7" s="313">
        <v>0</v>
      </c>
      <c r="J7" s="312">
        <v>154997283</v>
      </c>
      <c r="K7" s="313">
        <v>256813794</v>
      </c>
      <c r="L7" s="312">
        <v>50330357</v>
      </c>
      <c r="M7" s="313">
        <v>54343007</v>
      </c>
      <c r="N7" s="312">
        <v>-88013849</v>
      </c>
      <c r="O7" s="313">
        <v>-33937725</v>
      </c>
      <c r="P7" s="314">
        <v>793026723.19</v>
      </c>
      <c r="Q7" s="315">
        <v>942361242</v>
      </c>
    </row>
    <row r="8" spans="2:17" ht="12">
      <c r="B8" s="317"/>
      <c r="C8" s="318" t="s">
        <v>307</v>
      </c>
      <c r="D8" s="312">
        <v>226577326</v>
      </c>
      <c r="E8" s="319">
        <v>240118710</v>
      </c>
      <c r="F8" s="312">
        <v>18243129</v>
      </c>
      <c r="G8" s="319">
        <v>24084851</v>
      </c>
      <c r="H8" s="312">
        <v>0</v>
      </c>
      <c r="I8" s="319">
        <v>0</v>
      </c>
      <c r="J8" s="312">
        <v>74583887</v>
      </c>
      <c r="K8" s="319">
        <v>160939980</v>
      </c>
      <c r="L8" s="312">
        <v>13865517</v>
      </c>
      <c r="M8" s="319">
        <v>21294688</v>
      </c>
      <c r="N8" s="312">
        <v>0</v>
      </c>
      <c r="O8" s="319">
        <v>0</v>
      </c>
      <c r="P8" s="314">
        <v>333269859</v>
      </c>
      <c r="Q8" s="315">
        <v>446438229</v>
      </c>
    </row>
    <row r="9" spans="2:17" ht="12">
      <c r="B9" s="317"/>
      <c r="C9" s="318" t="s">
        <v>308</v>
      </c>
      <c r="D9" s="312">
        <v>17551</v>
      </c>
      <c r="E9" s="319">
        <v>1536149</v>
      </c>
      <c r="F9" s="312">
        <v>0</v>
      </c>
      <c r="G9" s="319">
        <v>0</v>
      </c>
      <c r="H9" s="312">
        <v>0</v>
      </c>
      <c r="I9" s="319">
        <v>0</v>
      </c>
      <c r="J9" s="312">
        <v>54650</v>
      </c>
      <c r="K9" s="319">
        <v>0</v>
      </c>
      <c r="L9" s="312">
        <v>0</v>
      </c>
      <c r="M9" s="319">
        <v>0</v>
      </c>
      <c r="N9" s="312">
        <v>0</v>
      </c>
      <c r="O9" s="319">
        <v>0</v>
      </c>
      <c r="P9" s="314">
        <v>72201</v>
      </c>
      <c r="Q9" s="315">
        <v>1536149</v>
      </c>
    </row>
    <row r="10" spans="2:17" ht="12">
      <c r="B10" s="317"/>
      <c r="C10" s="318" t="s">
        <v>309</v>
      </c>
      <c r="D10" s="312">
        <v>1165469</v>
      </c>
      <c r="E10" s="319">
        <v>3120114</v>
      </c>
      <c r="F10" s="312">
        <v>2254847</v>
      </c>
      <c r="G10" s="319">
        <v>2376964</v>
      </c>
      <c r="H10" s="312">
        <v>0</v>
      </c>
      <c r="I10" s="319">
        <v>0</v>
      </c>
      <c r="J10" s="312">
        <v>1370458</v>
      </c>
      <c r="K10" s="319">
        <v>1554560</v>
      </c>
      <c r="L10" s="312">
        <v>1835063</v>
      </c>
      <c r="M10" s="319">
        <v>2016998</v>
      </c>
      <c r="N10" s="312">
        <v>0</v>
      </c>
      <c r="O10" s="319">
        <v>0</v>
      </c>
      <c r="P10" s="314">
        <v>6625837</v>
      </c>
      <c r="Q10" s="315">
        <v>9068636</v>
      </c>
    </row>
    <row r="11" spans="2:17" ht="12">
      <c r="B11" s="317"/>
      <c r="C11" s="318" t="s">
        <v>310</v>
      </c>
      <c r="D11" s="312">
        <v>234204175</v>
      </c>
      <c r="E11" s="319">
        <v>208095823</v>
      </c>
      <c r="F11" s="312">
        <v>46492629</v>
      </c>
      <c r="G11" s="319">
        <v>85777052</v>
      </c>
      <c r="H11" s="312">
        <v>0</v>
      </c>
      <c r="I11" s="319">
        <v>0</v>
      </c>
      <c r="J11" s="312">
        <v>41680862</v>
      </c>
      <c r="K11" s="319">
        <v>55169859</v>
      </c>
      <c r="L11" s="312">
        <v>11027554</v>
      </c>
      <c r="M11" s="319">
        <v>11073405</v>
      </c>
      <c r="N11" s="312">
        <v>-82726668</v>
      </c>
      <c r="O11" s="319">
        <v>-28530633</v>
      </c>
      <c r="P11" s="314">
        <v>250678552</v>
      </c>
      <c r="Q11" s="315">
        <v>331585506</v>
      </c>
    </row>
    <row r="12" spans="2:17" ht="12">
      <c r="B12" s="317"/>
      <c r="C12" s="318" t="s">
        <v>311</v>
      </c>
      <c r="D12" s="312">
        <v>41296559.19</v>
      </c>
      <c r="E12" s="319">
        <v>30833174</v>
      </c>
      <c r="F12" s="312">
        <v>2250491</v>
      </c>
      <c r="G12" s="319">
        <v>2228305</v>
      </c>
      <c r="H12" s="312">
        <v>0</v>
      </c>
      <c r="I12" s="319">
        <v>0</v>
      </c>
      <c r="J12" s="312">
        <v>32368651</v>
      </c>
      <c r="K12" s="319">
        <v>32526869</v>
      </c>
      <c r="L12" s="312">
        <v>8403843</v>
      </c>
      <c r="M12" s="319">
        <v>8979580</v>
      </c>
      <c r="N12" s="312">
        <v>-5287181</v>
      </c>
      <c r="O12" s="319">
        <v>-5407092</v>
      </c>
      <c r="P12" s="314">
        <v>79032363.19</v>
      </c>
      <c r="Q12" s="315">
        <v>69160836</v>
      </c>
    </row>
    <row r="13" spans="2:17" ht="12">
      <c r="B13" s="317"/>
      <c r="C13" s="318" t="s">
        <v>312</v>
      </c>
      <c r="D13" s="312">
        <v>24443037</v>
      </c>
      <c r="E13" s="319">
        <v>18778149</v>
      </c>
      <c r="F13" s="312">
        <v>1750879</v>
      </c>
      <c r="G13" s="319">
        <v>3803384</v>
      </c>
      <c r="H13" s="312">
        <v>0</v>
      </c>
      <c r="I13" s="319">
        <v>0</v>
      </c>
      <c r="J13" s="312">
        <v>4936465</v>
      </c>
      <c r="K13" s="319">
        <v>6622526</v>
      </c>
      <c r="L13" s="312">
        <v>11009380</v>
      </c>
      <c r="M13" s="319">
        <v>10975529</v>
      </c>
      <c r="N13" s="312">
        <v>0</v>
      </c>
      <c r="O13" s="319">
        <v>0</v>
      </c>
      <c r="P13" s="314">
        <v>42139761</v>
      </c>
      <c r="Q13" s="315">
        <v>40179588</v>
      </c>
    </row>
    <row r="14" spans="2:17" ht="12">
      <c r="B14" s="317"/>
      <c r="C14" s="318" t="s">
        <v>313</v>
      </c>
      <c r="D14" s="312">
        <v>76851834</v>
      </c>
      <c r="E14" s="319">
        <v>44219879</v>
      </c>
      <c r="F14" s="312">
        <v>165006</v>
      </c>
      <c r="G14" s="319">
        <v>169612</v>
      </c>
      <c r="H14" s="312">
        <v>0</v>
      </c>
      <c r="I14" s="319">
        <v>0</v>
      </c>
      <c r="J14" s="312">
        <v>2310</v>
      </c>
      <c r="K14" s="319">
        <v>0</v>
      </c>
      <c r="L14" s="312">
        <v>4189000</v>
      </c>
      <c r="M14" s="319">
        <v>2807</v>
      </c>
      <c r="N14" s="312">
        <v>0</v>
      </c>
      <c r="O14" s="319">
        <v>0</v>
      </c>
      <c r="P14" s="314">
        <v>81208150</v>
      </c>
      <c r="Q14" s="315">
        <v>44392298</v>
      </c>
    </row>
    <row r="15" ht="4.5" customHeight="1">
      <c r="Q15" s="320"/>
    </row>
    <row r="16" spans="2:17" ht="36">
      <c r="B16" s="317"/>
      <c r="C16" s="321" t="s">
        <v>314</v>
      </c>
      <c r="D16" s="312">
        <v>0</v>
      </c>
      <c r="E16" s="319"/>
      <c r="F16" s="312">
        <v>0</v>
      </c>
      <c r="G16" s="319"/>
      <c r="H16" s="312"/>
      <c r="I16" s="319"/>
      <c r="J16" s="312">
        <v>0</v>
      </c>
      <c r="K16" s="319"/>
      <c r="L16" s="312">
        <v>0</v>
      </c>
      <c r="M16" s="319"/>
      <c r="N16" s="312">
        <v>0</v>
      </c>
      <c r="O16" s="319"/>
      <c r="P16" s="314">
        <v>0</v>
      </c>
      <c r="Q16" s="315">
        <v>0</v>
      </c>
    </row>
    <row r="17" ht="12">
      <c r="Q17" s="320"/>
    </row>
    <row r="18" spans="2:17" ht="12">
      <c r="B18" s="316" t="s">
        <v>315</v>
      </c>
      <c r="D18" s="312">
        <v>4035355915</v>
      </c>
      <c r="E18" s="313">
        <v>4041529632</v>
      </c>
      <c r="F18" s="312">
        <v>280496148</v>
      </c>
      <c r="G18" s="313">
        <v>238359902</v>
      </c>
      <c r="H18" s="312">
        <v>0</v>
      </c>
      <c r="I18" s="313">
        <v>0</v>
      </c>
      <c r="J18" s="312">
        <v>1203713202</v>
      </c>
      <c r="K18" s="313">
        <v>1228326578</v>
      </c>
      <c r="L18" s="312">
        <v>730619632</v>
      </c>
      <c r="M18" s="313">
        <v>785935394</v>
      </c>
      <c r="N18" s="312">
        <v>-1008339815</v>
      </c>
      <c r="O18" s="313">
        <v>-1067160136</v>
      </c>
      <c r="P18" s="314">
        <v>5241845082</v>
      </c>
      <c r="Q18" s="315">
        <v>5226991370</v>
      </c>
    </row>
    <row r="19" spans="2:17" ht="12">
      <c r="B19" s="317"/>
      <c r="C19" s="318" t="s">
        <v>316</v>
      </c>
      <c r="D19" s="312">
        <v>27935909</v>
      </c>
      <c r="E19" s="319">
        <v>4060933</v>
      </c>
      <c r="F19" s="312">
        <v>0</v>
      </c>
      <c r="G19" s="319">
        <v>0</v>
      </c>
      <c r="H19" s="312">
        <v>0</v>
      </c>
      <c r="I19" s="319">
        <v>0</v>
      </c>
      <c r="J19" s="312">
        <v>0</v>
      </c>
      <c r="K19" s="319">
        <v>0</v>
      </c>
      <c r="L19" s="312">
        <v>359977</v>
      </c>
      <c r="M19" s="319">
        <v>80862</v>
      </c>
      <c r="N19" s="312">
        <v>0</v>
      </c>
      <c r="O19" s="319">
        <v>0</v>
      </c>
      <c r="P19" s="314">
        <v>28295886</v>
      </c>
      <c r="Q19" s="315">
        <v>4141795</v>
      </c>
    </row>
    <row r="20" spans="2:17" ht="12">
      <c r="B20" s="317"/>
      <c r="C20" s="318" t="s">
        <v>317</v>
      </c>
      <c r="D20" s="312">
        <v>169241</v>
      </c>
      <c r="E20" s="319">
        <v>616133</v>
      </c>
      <c r="F20" s="312">
        <v>9603922</v>
      </c>
      <c r="G20" s="319">
        <v>9892989</v>
      </c>
      <c r="H20" s="312">
        <v>0</v>
      </c>
      <c r="I20" s="319">
        <v>0</v>
      </c>
      <c r="J20" s="312">
        <v>1111481</v>
      </c>
      <c r="K20" s="319">
        <v>1092649</v>
      </c>
      <c r="L20" s="312">
        <v>0</v>
      </c>
      <c r="M20" s="319">
        <v>336605</v>
      </c>
      <c r="N20" s="312">
        <v>0</v>
      </c>
      <c r="O20" s="319">
        <v>0</v>
      </c>
      <c r="P20" s="314">
        <v>10884644</v>
      </c>
      <c r="Q20" s="315">
        <v>11938376</v>
      </c>
    </row>
    <row r="21" spans="2:17" ht="12">
      <c r="B21" s="317"/>
      <c r="C21" s="318" t="s">
        <v>318</v>
      </c>
      <c r="D21" s="312">
        <v>1930242</v>
      </c>
      <c r="E21" s="319">
        <v>2674211</v>
      </c>
      <c r="F21" s="312">
        <v>121556759</v>
      </c>
      <c r="G21" s="319">
        <v>61013486</v>
      </c>
      <c r="H21" s="312">
        <v>0</v>
      </c>
      <c r="I21" s="319">
        <v>0</v>
      </c>
      <c r="J21" s="312">
        <v>2974116</v>
      </c>
      <c r="K21" s="319">
        <v>3028768</v>
      </c>
      <c r="L21" s="312">
        <v>0</v>
      </c>
      <c r="M21" s="319">
        <v>0</v>
      </c>
      <c r="N21" s="312">
        <v>0</v>
      </c>
      <c r="O21" s="319">
        <v>0</v>
      </c>
      <c r="P21" s="314">
        <v>126461117</v>
      </c>
      <c r="Q21" s="315">
        <v>66716465</v>
      </c>
    </row>
    <row r="22" spans="2:17" ht="12">
      <c r="B22" s="317"/>
      <c r="C22" s="318" t="s">
        <v>319</v>
      </c>
      <c r="D22" s="312">
        <v>5570592</v>
      </c>
      <c r="E22" s="319">
        <v>0</v>
      </c>
      <c r="F22" s="312">
        <v>0</v>
      </c>
      <c r="G22" s="319">
        <v>0</v>
      </c>
      <c r="H22" s="312">
        <v>0</v>
      </c>
      <c r="I22" s="319">
        <v>0</v>
      </c>
      <c r="J22" s="312">
        <v>0</v>
      </c>
      <c r="K22" s="319">
        <v>0</v>
      </c>
      <c r="L22" s="312">
        <v>0</v>
      </c>
      <c r="M22" s="319">
        <v>0</v>
      </c>
      <c r="N22" s="312">
        <v>-5570592</v>
      </c>
      <c r="O22" s="319">
        <v>0</v>
      </c>
      <c r="P22" s="314">
        <v>0</v>
      </c>
      <c r="Q22" s="315">
        <v>0</v>
      </c>
    </row>
    <row r="23" spans="2:17" ht="12">
      <c r="B23" s="317"/>
      <c r="C23" s="318" t="s">
        <v>320</v>
      </c>
      <c r="D23" s="312">
        <v>1617803876</v>
      </c>
      <c r="E23" s="319">
        <v>1624673392</v>
      </c>
      <c r="F23" s="312">
        <v>4330741</v>
      </c>
      <c r="G23" s="319">
        <v>4698977</v>
      </c>
      <c r="H23" s="312">
        <v>0</v>
      </c>
      <c r="I23" s="319">
        <v>0</v>
      </c>
      <c r="J23" s="312">
        <v>0</v>
      </c>
      <c r="K23" s="319">
        <v>1366</v>
      </c>
      <c r="L23" s="312">
        <v>49494618</v>
      </c>
      <c r="M23" s="319">
        <v>47596359</v>
      </c>
      <c r="N23" s="312">
        <v>-1089885888</v>
      </c>
      <c r="O23" s="319">
        <v>-1102872803</v>
      </c>
      <c r="P23" s="314">
        <v>581743347</v>
      </c>
      <c r="Q23" s="315">
        <v>574097291</v>
      </c>
    </row>
    <row r="24" spans="2:17" ht="12">
      <c r="B24" s="317"/>
      <c r="C24" s="318" t="s">
        <v>321</v>
      </c>
      <c r="D24" s="312">
        <v>23757665</v>
      </c>
      <c r="E24" s="319">
        <v>24887512</v>
      </c>
      <c r="F24" s="312">
        <v>0</v>
      </c>
      <c r="G24" s="319">
        <v>0</v>
      </c>
      <c r="H24" s="312">
        <v>0</v>
      </c>
      <c r="I24" s="319">
        <v>0</v>
      </c>
      <c r="J24" s="312">
        <v>20247206</v>
      </c>
      <c r="K24" s="319">
        <v>17245016</v>
      </c>
      <c r="L24" s="312">
        <v>349639</v>
      </c>
      <c r="M24" s="319">
        <v>506047</v>
      </c>
      <c r="N24" s="312">
        <v>0</v>
      </c>
      <c r="O24" s="319">
        <v>0</v>
      </c>
      <c r="P24" s="314">
        <v>44354510</v>
      </c>
      <c r="Q24" s="315">
        <v>42638575</v>
      </c>
    </row>
    <row r="25" spans="2:17" ht="12">
      <c r="B25" s="317"/>
      <c r="C25" s="318" t="s">
        <v>322</v>
      </c>
      <c r="D25" s="312">
        <v>12636</v>
      </c>
      <c r="E25" s="319">
        <v>13692</v>
      </c>
      <c r="F25" s="312">
        <v>2453791</v>
      </c>
      <c r="G25" s="319">
        <v>2780777</v>
      </c>
      <c r="H25" s="312">
        <v>0</v>
      </c>
      <c r="I25" s="319">
        <v>0</v>
      </c>
      <c r="J25" s="312">
        <v>0</v>
      </c>
      <c r="K25" s="319">
        <v>0</v>
      </c>
      <c r="L25" s="312">
        <v>10502214</v>
      </c>
      <c r="M25" s="319">
        <v>11050603</v>
      </c>
      <c r="N25" s="312">
        <v>87116665</v>
      </c>
      <c r="O25" s="319">
        <v>91700310</v>
      </c>
      <c r="P25" s="314">
        <v>100085306</v>
      </c>
      <c r="Q25" s="315">
        <v>105545382</v>
      </c>
    </row>
    <row r="26" spans="2:17" ht="12">
      <c r="B26" s="317"/>
      <c r="C26" s="318" t="s">
        <v>323</v>
      </c>
      <c r="D26" s="312">
        <v>2328835234</v>
      </c>
      <c r="E26" s="319">
        <v>2362603039</v>
      </c>
      <c r="F26" s="312">
        <v>130831613</v>
      </c>
      <c r="G26" s="319">
        <v>147343811</v>
      </c>
      <c r="H26" s="312">
        <v>0</v>
      </c>
      <c r="I26" s="319">
        <v>0</v>
      </c>
      <c r="J26" s="312">
        <v>1125145217</v>
      </c>
      <c r="K26" s="319">
        <v>1148817647</v>
      </c>
      <c r="L26" s="312">
        <v>669094525</v>
      </c>
      <c r="M26" s="319">
        <v>724212506</v>
      </c>
      <c r="N26" s="312">
        <v>0</v>
      </c>
      <c r="O26" s="319">
        <v>-55987643</v>
      </c>
      <c r="P26" s="314">
        <v>4253906589</v>
      </c>
      <c r="Q26" s="315">
        <v>4326989360</v>
      </c>
    </row>
    <row r="27" spans="2:17" ht="12">
      <c r="B27" s="317"/>
      <c r="C27" s="318" t="s">
        <v>324</v>
      </c>
      <c r="D27" s="312">
        <v>0</v>
      </c>
      <c r="E27" s="319">
        <v>0</v>
      </c>
      <c r="F27" s="312">
        <v>0</v>
      </c>
      <c r="G27" s="319">
        <v>0</v>
      </c>
      <c r="H27" s="312">
        <v>0</v>
      </c>
      <c r="I27" s="319">
        <v>0</v>
      </c>
      <c r="J27" s="312">
        <v>0</v>
      </c>
      <c r="K27" s="319">
        <v>0</v>
      </c>
      <c r="L27" s="312">
        <v>0</v>
      </c>
      <c r="M27" s="319">
        <v>0</v>
      </c>
      <c r="N27" s="312">
        <v>0</v>
      </c>
      <c r="O27" s="319">
        <v>0</v>
      </c>
      <c r="P27" s="314">
        <v>0</v>
      </c>
      <c r="Q27" s="315">
        <v>0</v>
      </c>
    </row>
    <row r="28" spans="2:17" ht="12">
      <c r="B28" s="317"/>
      <c r="C28" s="318" t="s">
        <v>325</v>
      </c>
      <c r="D28" s="312">
        <v>29340520</v>
      </c>
      <c r="E28" s="319">
        <v>22000720</v>
      </c>
      <c r="F28" s="312">
        <v>11719322</v>
      </c>
      <c r="G28" s="319">
        <v>12629862</v>
      </c>
      <c r="H28" s="312">
        <v>0</v>
      </c>
      <c r="I28" s="319">
        <v>0</v>
      </c>
      <c r="J28" s="312">
        <v>54235182</v>
      </c>
      <c r="K28" s="319">
        <v>58141132</v>
      </c>
      <c r="L28" s="312">
        <v>818659</v>
      </c>
      <c r="M28" s="319">
        <v>2152412</v>
      </c>
      <c r="N28" s="312">
        <v>0</v>
      </c>
      <c r="O28" s="319">
        <v>0</v>
      </c>
      <c r="P28" s="314">
        <v>96113683</v>
      </c>
      <c r="Q28" s="315">
        <v>94924126</v>
      </c>
    </row>
    <row r="29" ht="6.75" customHeight="1">
      <c r="Q29" s="320"/>
    </row>
    <row r="30" spans="2:17" ht="12">
      <c r="B30" s="322" t="s">
        <v>326</v>
      </c>
      <c r="C30" s="323"/>
      <c r="D30" s="314">
        <v>4639911866.190001</v>
      </c>
      <c r="E30" s="315">
        <v>4588231630</v>
      </c>
      <c r="F30" s="314">
        <v>351653129</v>
      </c>
      <c r="G30" s="315">
        <v>356800070</v>
      </c>
      <c r="H30" s="314">
        <v>0</v>
      </c>
      <c r="I30" s="315">
        <v>0</v>
      </c>
      <c r="J30" s="314">
        <v>1358710485</v>
      </c>
      <c r="K30" s="315">
        <v>1485140372</v>
      </c>
      <c r="L30" s="314">
        <v>780949989</v>
      </c>
      <c r="M30" s="315">
        <v>840278401</v>
      </c>
      <c r="N30" s="314">
        <v>-1096353664</v>
      </c>
      <c r="O30" s="315">
        <v>-1101097861</v>
      </c>
      <c r="P30" s="314">
        <v>6034871805.190001</v>
      </c>
      <c r="Q30" s="315">
        <v>6169352612</v>
      </c>
    </row>
    <row r="35" spans="2:17" ht="12.75" customHeight="1">
      <c r="B35" s="373" t="s">
        <v>298</v>
      </c>
      <c r="C35" s="374"/>
      <c r="D35" s="375" t="s">
        <v>6</v>
      </c>
      <c r="E35" s="376"/>
      <c r="F35" s="375" t="s">
        <v>2</v>
      </c>
      <c r="G35" s="376"/>
      <c r="H35" s="375" t="s">
        <v>299</v>
      </c>
      <c r="I35" s="376"/>
      <c r="J35" s="375" t="s">
        <v>3</v>
      </c>
      <c r="K35" s="376"/>
      <c r="L35" s="375" t="s">
        <v>300</v>
      </c>
      <c r="M35" s="376"/>
      <c r="N35" s="375" t="s">
        <v>301</v>
      </c>
      <c r="O35" s="376"/>
      <c r="P35" s="375" t="s">
        <v>302</v>
      </c>
      <c r="Q35" s="376"/>
    </row>
    <row r="36" spans="2:17" ht="12">
      <c r="B36" s="379" t="s">
        <v>327</v>
      </c>
      <c r="C36" s="380"/>
      <c r="D36" s="309">
        <v>40543</v>
      </c>
      <c r="E36" s="310">
        <v>40178</v>
      </c>
      <c r="F36" s="309">
        <v>40543</v>
      </c>
      <c r="G36" s="310">
        <v>40178</v>
      </c>
      <c r="H36" s="309">
        <v>40543</v>
      </c>
      <c r="I36" s="310">
        <v>40178</v>
      </c>
      <c r="J36" s="309">
        <v>40543</v>
      </c>
      <c r="K36" s="310">
        <v>40178</v>
      </c>
      <c r="L36" s="309">
        <v>40543</v>
      </c>
      <c r="M36" s="310">
        <v>40178</v>
      </c>
      <c r="N36" s="309">
        <v>40543</v>
      </c>
      <c r="O36" s="310">
        <v>40178</v>
      </c>
      <c r="P36" s="309">
        <v>40543</v>
      </c>
      <c r="Q36" s="310">
        <v>40178</v>
      </c>
    </row>
    <row r="37" spans="2:17" ht="12">
      <c r="B37" s="381"/>
      <c r="C37" s="382"/>
      <c r="D37" s="306" t="s">
        <v>304</v>
      </c>
      <c r="E37" s="307" t="s">
        <v>304</v>
      </c>
      <c r="F37" s="306" t="s">
        <v>304</v>
      </c>
      <c r="G37" s="307" t="s">
        <v>304</v>
      </c>
      <c r="H37" s="306" t="s">
        <v>304</v>
      </c>
      <c r="I37" s="307" t="s">
        <v>304</v>
      </c>
      <c r="J37" s="306" t="s">
        <v>304</v>
      </c>
      <c r="K37" s="307" t="s">
        <v>304</v>
      </c>
      <c r="L37" s="306" t="s">
        <v>304</v>
      </c>
      <c r="M37" s="307" t="s">
        <v>304</v>
      </c>
      <c r="N37" s="306" t="s">
        <v>304</v>
      </c>
      <c r="O37" s="307" t="s">
        <v>304</v>
      </c>
      <c r="P37" s="306" t="s">
        <v>304</v>
      </c>
      <c r="Q37" s="307" t="s">
        <v>304</v>
      </c>
    </row>
    <row r="38" spans="2:17" ht="12">
      <c r="B38" s="320" t="s">
        <v>328</v>
      </c>
      <c r="D38" s="312">
        <v>462965283.19</v>
      </c>
      <c r="E38" s="313">
        <v>647882824</v>
      </c>
      <c r="F38" s="312">
        <v>150318585</v>
      </c>
      <c r="G38" s="313">
        <v>143807722</v>
      </c>
      <c r="H38" s="312">
        <v>0</v>
      </c>
      <c r="I38" s="313">
        <v>0</v>
      </c>
      <c r="J38" s="312">
        <v>286630051</v>
      </c>
      <c r="K38" s="313">
        <v>130634275</v>
      </c>
      <c r="L38" s="312">
        <v>61493965</v>
      </c>
      <c r="M38" s="313">
        <v>71313577</v>
      </c>
      <c r="N38" s="312">
        <v>-418132</v>
      </c>
      <c r="O38" s="313">
        <v>-12536717</v>
      </c>
      <c r="P38" s="314">
        <v>960989752.19</v>
      </c>
      <c r="Q38" s="315">
        <v>981101681</v>
      </c>
    </row>
    <row r="39" spans="2:17" ht="12" customHeight="1" hidden="1">
      <c r="B39" s="320" t="s">
        <v>329</v>
      </c>
      <c r="D39" s="312">
        <v>462965283.19</v>
      </c>
      <c r="E39" s="313">
        <v>647882824</v>
      </c>
      <c r="F39" s="312">
        <v>150318585</v>
      </c>
      <c r="G39" s="313">
        <v>143807722</v>
      </c>
      <c r="H39" s="312">
        <v>0</v>
      </c>
      <c r="I39" s="313">
        <v>0</v>
      </c>
      <c r="J39" s="312">
        <v>286630051</v>
      </c>
      <c r="K39" s="313">
        <v>130634275</v>
      </c>
      <c r="L39" s="312">
        <v>61493965</v>
      </c>
      <c r="M39" s="313">
        <v>71313577</v>
      </c>
      <c r="N39" s="312">
        <v>-418132</v>
      </c>
      <c r="O39" s="313">
        <v>-12536717</v>
      </c>
      <c r="P39" s="314">
        <v>960989752.19</v>
      </c>
      <c r="Q39" s="315">
        <v>981101681</v>
      </c>
    </row>
    <row r="40" spans="2:17" ht="12">
      <c r="B40" s="317"/>
      <c r="C40" s="318" t="s">
        <v>330</v>
      </c>
      <c r="D40" s="312">
        <v>45595637</v>
      </c>
      <c r="E40" s="313">
        <v>191588501</v>
      </c>
      <c r="F40" s="312">
        <v>79751906</v>
      </c>
      <c r="G40" s="313">
        <v>61487491</v>
      </c>
      <c r="H40" s="312">
        <v>0</v>
      </c>
      <c r="I40" s="313">
        <v>0</v>
      </c>
      <c r="J40" s="312">
        <v>87860103</v>
      </c>
      <c r="K40" s="313">
        <v>57137900</v>
      </c>
      <c r="L40" s="312">
        <v>39501048</v>
      </c>
      <c r="M40" s="313">
        <v>38334893</v>
      </c>
      <c r="N40" s="312">
        <v>0</v>
      </c>
      <c r="O40" s="313">
        <v>0</v>
      </c>
      <c r="P40" s="314">
        <v>252708694</v>
      </c>
      <c r="Q40" s="315">
        <v>348548785</v>
      </c>
    </row>
    <row r="41" spans="2:17" ht="12">
      <c r="B41" s="317"/>
      <c r="C41" s="318" t="s">
        <v>331</v>
      </c>
      <c r="D41" s="312">
        <v>245379701</v>
      </c>
      <c r="E41" s="313">
        <v>295052628</v>
      </c>
      <c r="F41" s="312">
        <v>28901514</v>
      </c>
      <c r="G41" s="313">
        <v>29973620</v>
      </c>
      <c r="H41" s="312">
        <v>0</v>
      </c>
      <c r="I41" s="313">
        <v>0</v>
      </c>
      <c r="J41" s="312">
        <v>86644371</v>
      </c>
      <c r="K41" s="313">
        <v>28526181</v>
      </c>
      <c r="L41" s="312">
        <v>16970251</v>
      </c>
      <c r="M41" s="313">
        <v>20319427</v>
      </c>
      <c r="N41" s="312">
        <v>-418132</v>
      </c>
      <c r="O41" s="313">
        <v>0</v>
      </c>
      <c r="P41" s="314">
        <v>377477705</v>
      </c>
      <c r="Q41" s="315">
        <v>373871856</v>
      </c>
    </row>
    <row r="42" spans="2:17" ht="12">
      <c r="B42" s="317"/>
      <c r="C42" s="318" t="s">
        <v>332</v>
      </c>
      <c r="D42" s="312">
        <v>113936399.19</v>
      </c>
      <c r="E42" s="313">
        <v>70396317</v>
      </c>
      <c r="F42" s="312">
        <v>28374815</v>
      </c>
      <c r="G42" s="313">
        <v>29954939</v>
      </c>
      <c r="H42" s="312">
        <v>0</v>
      </c>
      <c r="I42" s="313">
        <v>0</v>
      </c>
      <c r="J42" s="312">
        <v>80508993</v>
      </c>
      <c r="K42" s="313">
        <v>2477464</v>
      </c>
      <c r="L42" s="312">
        <v>218586</v>
      </c>
      <c r="M42" s="313">
        <v>262056</v>
      </c>
      <c r="N42" s="312">
        <v>0</v>
      </c>
      <c r="O42" s="313">
        <v>-12536717</v>
      </c>
      <c r="P42" s="314">
        <v>223038793.19</v>
      </c>
      <c r="Q42" s="315">
        <v>90554059</v>
      </c>
    </row>
    <row r="43" spans="2:17" ht="12">
      <c r="B43" s="317"/>
      <c r="C43" s="318" t="s">
        <v>333</v>
      </c>
      <c r="D43" s="312">
        <v>38883784</v>
      </c>
      <c r="E43" s="313">
        <v>29412247</v>
      </c>
      <c r="F43" s="312">
        <v>2553179</v>
      </c>
      <c r="G43" s="313">
        <v>1163928</v>
      </c>
      <c r="H43" s="312">
        <v>0</v>
      </c>
      <c r="I43" s="313">
        <v>0</v>
      </c>
      <c r="J43" s="312">
        <v>22520</v>
      </c>
      <c r="K43" s="313">
        <v>26684</v>
      </c>
      <c r="L43" s="312">
        <v>3097899</v>
      </c>
      <c r="M43" s="313">
        <v>2790365</v>
      </c>
      <c r="N43" s="312">
        <v>0</v>
      </c>
      <c r="O43" s="313">
        <v>0</v>
      </c>
      <c r="P43" s="314">
        <v>44557382</v>
      </c>
      <c r="Q43" s="315">
        <v>33393224</v>
      </c>
    </row>
    <row r="44" spans="2:17" ht="12">
      <c r="B44" s="317"/>
      <c r="C44" s="318" t="s">
        <v>334</v>
      </c>
      <c r="D44" s="312">
        <v>15109942</v>
      </c>
      <c r="E44" s="313">
        <v>57763208</v>
      </c>
      <c r="F44" s="312">
        <v>10335320</v>
      </c>
      <c r="G44" s="313">
        <v>20817793</v>
      </c>
      <c r="H44" s="312">
        <v>0</v>
      </c>
      <c r="I44" s="313">
        <v>0</v>
      </c>
      <c r="J44" s="312">
        <v>26604320</v>
      </c>
      <c r="K44" s="313">
        <v>37298367</v>
      </c>
      <c r="L44" s="312">
        <v>692609</v>
      </c>
      <c r="M44" s="313">
        <v>8066064</v>
      </c>
      <c r="N44" s="312">
        <v>0</v>
      </c>
      <c r="O44" s="313">
        <v>0</v>
      </c>
      <c r="P44" s="314">
        <v>52742191</v>
      </c>
      <c r="Q44" s="315">
        <v>123945432</v>
      </c>
    </row>
    <row r="45" spans="2:17" ht="12">
      <c r="B45" s="317"/>
      <c r="C45" s="318" t="s">
        <v>335</v>
      </c>
      <c r="D45" s="312">
        <v>0</v>
      </c>
      <c r="E45" s="313">
        <v>367702</v>
      </c>
      <c r="F45" s="312">
        <v>0</v>
      </c>
      <c r="G45" s="313">
        <v>0</v>
      </c>
      <c r="H45" s="312">
        <v>0</v>
      </c>
      <c r="I45" s="313">
        <v>0</v>
      </c>
      <c r="J45" s="312">
        <v>2703107</v>
      </c>
      <c r="K45" s="313">
        <v>3081031</v>
      </c>
      <c r="L45" s="312">
        <v>0</v>
      </c>
      <c r="M45" s="313">
        <v>0</v>
      </c>
      <c r="N45" s="312">
        <v>0</v>
      </c>
      <c r="O45" s="313">
        <v>0</v>
      </c>
      <c r="P45" s="314">
        <v>2703107</v>
      </c>
      <c r="Q45" s="315">
        <v>3448733</v>
      </c>
    </row>
    <row r="46" spans="2:17" ht="12">
      <c r="B46" s="317"/>
      <c r="C46" s="318" t="s">
        <v>336</v>
      </c>
      <c r="D46" s="312">
        <v>4059820</v>
      </c>
      <c r="E46" s="313">
        <v>3302221</v>
      </c>
      <c r="F46" s="312">
        <v>401851</v>
      </c>
      <c r="G46" s="313">
        <v>409951</v>
      </c>
      <c r="H46" s="312">
        <v>0</v>
      </c>
      <c r="I46" s="313">
        <v>0</v>
      </c>
      <c r="J46" s="312">
        <v>2286637</v>
      </c>
      <c r="K46" s="313">
        <v>2086648</v>
      </c>
      <c r="L46" s="312">
        <v>1013572</v>
      </c>
      <c r="M46" s="313">
        <v>1540772</v>
      </c>
      <c r="N46" s="312">
        <v>0</v>
      </c>
      <c r="O46" s="313">
        <v>0</v>
      </c>
      <c r="P46" s="314">
        <v>7761880</v>
      </c>
      <c r="Q46" s="315">
        <v>7339592</v>
      </c>
    </row>
    <row r="47" ht="6" customHeight="1">
      <c r="Q47" s="320"/>
    </row>
    <row r="48" spans="2:17" ht="36">
      <c r="B48" s="317"/>
      <c r="C48" s="321" t="s">
        <v>337</v>
      </c>
      <c r="D48" s="312">
        <v>0</v>
      </c>
      <c r="E48" s="313"/>
      <c r="F48" s="312">
        <v>0</v>
      </c>
      <c r="G48" s="313"/>
      <c r="H48" s="312"/>
      <c r="I48" s="313"/>
      <c r="J48" s="312">
        <v>0</v>
      </c>
      <c r="K48" s="313"/>
      <c r="L48" s="312">
        <v>0</v>
      </c>
      <c r="M48" s="313"/>
      <c r="N48" s="312">
        <v>0</v>
      </c>
      <c r="O48" s="313"/>
      <c r="P48" s="314">
        <v>0</v>
      </c>
      <c r="Q48" s="315">
        <v>0</v>
      </c>
    </row>
    <row r="49" ht="6" customHeight="1">
      <c r="Q49" s="320"/>
    </row>
    <row r="50" spans="2:17" ht="12">
      <c r="B50" s="316" t="s">
        <v>338</v>
      </c>
      <c r="D50" s="312">
        <v>1187582184</v>
      </c>
      <c r="E50" s="313">
        <v>1327762291</v>
      </c>
      <c r="F50" s="312">
        <v>104587509</v>
      </c>
      <c r="G50" s="313">
        <v>122228745</v>
      </c>
      <c r="H50" s="312">
        <v>0</v>
      </c>
      <c r="I50" s="313">
        <v>0</v>
      </c>
      <c r="J50" s="312">
        <v>356958221</v>
      </c>
      <c r="K50" s="313">
        <v>424071893</v>
      </c>
      <c r="L50" s="312">
        <v>319926947</v>
      </c>
      <c r="M50" s="313">
        <v>358335279</v>
      </c>
      <c r="N50" s="312">
        <v>0</v>
      </c>
      <c r="O50" s="313">
        <v>850871</v>
      </c>
      <c r="P50" s="314">
        <v>1969054861</v>
      </c>
      <c r="Q50" s="315">
        <v>2233249079</v>
      </c>
    </row>
    <row r="51" spans="2:17" ht="12">
      <c r="B51" s="317"/>
      <c r="C51" s="318" t="s">
        <v>339</v>
      </c>
      <c r="D51" s="312">
        <v>960209729</v>
      </c>
      <c r="E51" s="313">
        <v>1102640629</v>
      </c>
      <c r="F51" s="312">
        <v>70465040</v>
      </c>
      <c r="G51" s="313">
        <v>98646588</v>
      </c>
      <c r="H51" s="312">
        <v>0</v>
      </c>
      <c r="I51" s="313">
        <v>0</v>
      </c>
      <c r="J51" s="312">
        <v>339291052</v>
      </c>
      <c r="K51" s="313">
        <v>406377244</v>
      </c>
      <c r="L51" s="312">
        <v>168684276</v>
      </c>
      <c r="M51" s="313">
        <v>200034511</v>
      </c>
      <c r="N51" s="312">
        <v>0</v>
      </c>
      <c r="O51" s="313">
        <v>0</v>
      </c>
      <c r="P51" s="314">
        <v>1538650097</v>
      </c>
      <c r="Q51" s="315">
        <v>1807698972</v>
      </c>
    </row>
    <row r="52" spans="2:17" ht="12">
      <c r="B52" s="317"/>
      <c r="C52" s="318" t="s">
        <v>340</v>
      </c>
      <c r="D52" s="312">
        <v>3595688</v>
      </c>
      <c r="E52" s="313">
        <v>7569739</v>
      </c>
      <c r="F52" s="312">
        <v>0</v>
      </c>
      <c r="G52" s="313">
        <v>0</v>
      </c>
      <c r="H52" s="312">
        <v>0</v>
      </c>
      <c r="I52" s="313">
        <v>0</v>
      </c>
      <c r="J52" s="312">
        <v>142669</v>
      </c>
      <c r="K52" s="313">
        <v>0</v>
      </c>
      <c r="L52" s="312">
        <v>0</v>
      </c>
      <c r="M52" s="313">
        <v>0</v>
      </c>
      <c r="N52" s="312">
        <v>0</v>
      </c>
      <c r="O52" s="313">
        <v>0</v>
      </c>
      <c r="P52" s="314">
        <v>3738357</v>
      </c>
      <c r="Q52" s="315">
        <v>7569739</v>
      </c>
    </row>
    <row r="53" spans="2:17" ht="12">
      <c r="B53" s="317"/>
      <c r="C53" s="318" t="s">
        <v>341</v>
      </c>
      <c r="D53" s="312">
        <v>0</v>
      </c>
      <c r="E53" s="313">
        <v>0</v>
      </c>
      <c r="F53" s="312">
        <v>0</v>
      </c>
      <c r="G53" s="313">
        <v>0</v>
      </c>
      <c r="H53" s="312">
        <v>0</v>
      </c>
      <c r="I53" s="313">
        <v>0</v>
      </c>
      <c r="J53" s="312">
        <v>0</v>
      </c>
      <c r="K53" s="313">
        <v>0</v>
      </c>
      <c r="L53" s="312">
        <v>0</v>
      </c>
      <c r="M53" s="313">
        <v>0</v>
      </c>
      <c r="N53" s="312">
        <v>0</v>
      </c>
      <c r="O53" s="313">
        <v>0</v>
      </c>
      <c r="P53" s="314">
        <v>0</v>
      </c>
      <c r="Q53" s="315">
        <v>0</v>
      </c>
    </row>
    <row r="54" spans="2:17" ht="12">
      <c r="B54" s="317"/>
      <c r="C54" s="318" t="s">
        <v>342</v>
      </c>
      <c r="D54" s="312">
        <v>9797457</v>
      </c>
      <c r="E54" s="313">
        <v>9246973</v>
      </c>
      <c r="F54" s="312">
        <v>0</v>
      </c>
      <c r="G54" s="313">
        <v>0</v>
      </c>
      <c r="H54" s="312">
        <v>0</v>
      </c>
      <c r="I54" s="313">
        <v>0</v>
      </c>
      <c r="J54" s="312">
        <v>348770</v>
      </c>
      <c r="K54" s="313">
        <v>430975</v>
      </c>
      <c r="L54" s="312">
        <v>10772286</v>
      </c>
      <c r="M54" s="313">
        <v>10482637</v>
      </c>
      <c r="N54" s="312">
        <v>0</v>
      </c>
      <c r="O54" s="313">
        <v>0</v>
      </c>
      <c r="P54" s="314">
        <v>20918513</v>
      </c>
      <c r="Q54" s="315">
        <v>20160585</v>
      </c>
    </row>
    <row r="55" spans="2:17" ht="12">
      <c r="B55" s="317"/>
      <c r="C55" s="318" t="s">
        <v>343</v>
      </c>
      <c r="D55" s="312">
        <v>194971475</v>
      </c>
      <c r="E55" s="313">
        <v>187209772</v>
      </c>
      <c r="F55" s="312">
        <v>11567979</v>
      </c>
      <c r="G55" s="313">
        <v>12848716</v>
      </c>
      <c r="H55" s="312">
        <v>0</v>
      </c>
      <c r="I55" s="313">
        <v>0</v>
      </c>
      <c r="J55" s="312">
        <v>0</v>
      </c>
      <c r="K55" s="313">
        <v>0</v>
      </c>
      <c r="L55" s="312">
        <v>140470385</v>
      </c>
      <c r="M55" s="313">
        <v>147818131</v>
      </c>
      <c r="N55" s="312">
        <v>0</v>
      </c>
      <c r="O55" s="313">
        <v>0</v>
      </c>
      <c r="P55" s="314">
        <v>347009839</v>
      </c>
      <c r="Q55" s="315">
        <v>347876619</v>
      </c>
    </row>
    <row r="56" spans="2:17" ht="12">
      <c r="B56" s="317"/>
      <c r="C56" s="318" t="s">
        <v>344</v>
      </c>
      <c r="D56" s="312">
        <v>11477496</v>
      </c>
      <c r="E56" s="313">
        <v>10967457</v>
      </c>
      <c r="F56" s="312">
        <v>0</v>
      </c>
      <c r="G56" s="313">
        <v>0</v>
      </c>
      <c r="H56" s="312">
        <v>0</v>
      </c>
      <c r="I56" s="313">
        <v>0</v>
      </c>
      <c r="J56" s="312">
        <v>17175730</v>
      </c>
      <c r="K56" s="313">
        <v>17263674</v>
      </c>
      <c r="L56" s="312">
        <v>0</v>
      </c>
      <c r="M56" s="313">
        <v>0</v>
      </c>
      <c r="N56" s="312">
        <v>0</v>
      </c>
      <c r="O56" s="313">
        <v>0</v>
      </c>
      <c r="P56" s="314">
        <v>28653226</v>
      </c>
      <c r="Q56" s="315">
        <v>28231131</v>
      </c>
    </row>
    <row r="57" spans="2:17" ht="12">
      <c r="B57" s="317"/>
      <c r="C57" s="318" t="s">
        <v>345</v>
      </c>
      <c r="D57" s="312">
        <v>7530339</v>
      </c>
      <c r="E57" s="313">
        <v>10127721</v>
      </c>
      <c r="F57" s="312">
        <v>22554490</v>
      </c>
      <c r="G57" s="313">
        <v>10733441</v>
      </c>
      <c r="H57" s="312">
        <v>0</v>
      </c>
      <c r="I57" s="313">
        <v>0</v>
      </c>
      <c r="J57" s="312">
        <v>0</v>
      </c>
      <c r="K57" s="313">
        <v>0</v>
      </c>
      <c r="L57" s="312">
        <v>0</v>
      </c>
      <c r="M57" s="313">
        <v>0</v>
      </c>
      <c r="N57" s="312">
        <v>0</v>
      </c>
      <c r="O57" s="313">
        <v>850871</v>
      </c>
      <c r="P57" s="314">
        <v>30084829</v>
      </c>
      <c r="Q57" s="315">
        <v>21712033</v>
      </c>
    </row>
    <row r="58" ht="9" customHeight="1">
      <c r="Q58" s="320"/>
    </row>
    <row r="59" spans="2:17" ht="12">
      <c r="B59" s="316" t="s">
        <v>346</v>
      </c>
      <c r="D59" s="312">
        <v>2989364399</v>
      </c>
      <c r="E59" s="313">
        <v>2612586515</v>
      </c>
      <c r="F59" s="312">
        <v>96747035</v>
      </c>
      <c r="G59" s="313">
        <v>90763603</v>
      </c>
      <c r="H59" s="312">
        <v>0</v>
      </c>
      <c r="I59" s="313">
        <v>0</v>
      </c>
      <c r="J59" s="312">
        <v>715122213</v>
      </c>
      <c r="K59" s="313">
        <v>930434204</v>
      </c>
      <c r="L59" s="312">
        <v>399529077</v>
      </c>
      <c r="M59" s="313">
        <v>410629544.528</v>
      </c>
      <c r="N59" s="312">
        <v>-1095935531.6063142</v>
      </c>
      <c r="O59" s="313">
        <v>-1089412014.5279999</v>
      </c>
      <c r="P59" s="314">
        <v>3104827192.393686</v>
      </c>
      <c r="Q59" s="315">
        <v>2955001852</v>
      </c>
    </row>
    <row r="60" spans="2:17" ht="12" customHeight="1">
      <c r="B60" s="383" t="s">
        <v>347</v>
      </c>
      <c r="C60" s="384"/>
      <c r="D60" s="312">
        <v>2989364399</v>
      </c>
      <c r="E60" s="313">
        <v>2612586515</v>
      </c>
      <c r="F60" s="312">
        <v>96747035</v>
      </c>
      <c r="G60" s="313">
        <v>90763603</v>
      </c>
      <c r="H60" s="312">
        <v>0</v>
      </c>
      <c r="I60" s="313">
        <v>0</v>
      </c>
      <c r="J60" s="312">
        <v>715122213</v>
      </c>
      <c r="K60" s="313">
        <v>930434204</v>
      </c>
      <c r="L60" s="312">
        <v>399529077</v>
      </c>
      <c r="M60" s="313">
        <v>410629544.528</v>
      </c>
      <c r="N60" s="312">
        <v>-1095935531.6063142</v>
      </c>
      <c r="O60" s="313">
        <v>-1089412014.5279999</v>
      </c>
      <c r="P60" s="314">
        <v>2376486878.393686</v>
      </c>
      <c r="Q60" s="315">
        <v>2069085642</v>
      </c>
    </row>
    <row r="61" spans="2:17" ht="12">
      <c r="B61" s="317"/>
      <c r="C61" s="318" t="s">
        <v>348</v>
      </c>
      <c r="D61" s="312">
        <v>2071332977</v>
      </c>
      <c r="E61" s="313">
        <v>2053251884</v>
      </c>
      <c r="F61" s="312">
        <v>84324737</v>
      </c>
      <c r="G61" s="313">
        <v>84324737</v>
      </c>
      <c r="H61" s="312">
        <v>0</v>
      </c>
      <c r="I61" s="313">
        <v>0</v>
      </c>
      <c r="J61" s="312">
        <v>142906410</v>
      </c>
      <c r="K61" s="313">
        <v>259460190</v>
      </c>
      <c r="L61" s="312">
        <v>164297758</v>
      </c>
      <c r="M61" s="313">
        <v>164297758</v>
      </c>
      <c r="N61" s="312">
        <v>-1131147797</v>
      </c>
      <c r="O61" s="313">
        <v>-1229620484</v>
      </c>
      <c r="P61" s="314">
        <v>1331714085</v>
      </c>
      <c r="Q61" s="315">
        <v>1331714085</v>
      </c>
    </row>
    <row r="62" spans="2:17" ht="12">
      <c r="B62" s="317"/>
      <c r="C62" s="318" t="s">
        <v>349</v>
      </c>
      <c r="D62" s="312">
        <v>1086680565</v>
      </c>
      <c r="E62" s="313">
        <v>1063866422</v>
      </c>
      <c r="F62" s="312">
        <v>9412264</v>
      </c>
      <c r="G62" s="313">
        <v>4731041</v>
      </c>
      <c r="H62" s="312">
        <v>0</v>
      </c>
      <c r="I62" s="313">
        <v>0</v>
      </c>
      <c r="J62" s="312">
        <v>149784385</v>
      </c>
      <c r="K62" s="313">
        <v>138029796</v>
      </c>
      <c r="L62" s="312">
        <v>23141069</v>
      </c>
      <c r="M62" s="313">
        <v>21916044</v>
      </c>
      <c r="N62" s="312">
        <v>173296193.39368582</v>
      </c>
      <c r="O62" s="313">
        <v>-121723979</v>
      </c>
      <c r="P62" s="314">
        <v>1442314476.3936858</v>
      </c>
      <c r="Q62" s="315">
        <v>1106819324</v>
      </c>
    </row>
    <row r="63" spans="2:17" ht="12">
      <c r="B63" s="317"/>
      <c r="C63" s="318" t="s">
        <v>350</v>
      </c>
      <c r="D63" s="312">
        <v>206008557</v>
      </c>
      <c r="E63" s="313">
        <v>206008557</v>
      </c>
      <c r="F63" s="312">
        <v>0</v>
      </c>
      <c r="G63" s="313"/>
      <c r="H63" s="312"/>
      <c r="I63" s="313"/>
      <c r="J63" s="312">
        <v>0</v>
      </c>
      <c r="K63" s="313"/>
      <c r="L63" s="312">
        <v>0</v>
      </c>
      <c r="M63" s="313"/>
      <c r="N63" s="312">
        <v>0</v>
      </c>
      <c r="O63" s="313"/>
      <c r="P63" s="314">
        <v>206008557</v>
      </c>
      <c r="Q63" s="315">
        <v>206008557</v>
      </c>
    </row>
    <row r="64" spans="2:17" ht="12" hidden="1">
      <c r="B64" s="317"/>
      <c r="C64" s="318" t="s">
        <v>351</v>
      </c>
      <c r="D64" s="312">
        <v>0</v>
      </c>
      <c r="E64" s="313"/>
      <c r="F64" s="312">
        <v>0</v>
      </c>
      <c r="G64" s="313"/>
      <c r="H64" s="312"/>
      <c r="I64" s="313"/>
      <c r="J64" s="312">
        <v>0</v>
      </c>
      <c r="K64" s="313"/>
      <c r="L64" s="312">
        <v>0</v>
      </c>
      <c r="M64" s="313"/>
      <c r="N64" s="312">
        <v>0</v>
      </c>
      <c r="O64" s="313"/>
      <c r="P64" s="314">
        <v>0</v>
      </c>
      <c r="Q64" s="315">
        <v>0</v>
      </c>
    </row>
    <row r="65" spans="2:17" ht="12" hidden="1">
      <c r="B65" s="317"/>
      <c r="C65" s="318" t="s">
        <v>352</v>
      </c>
      <c r="D65" s="312">
        <v>0</v>
      </c>
      <c r="E65" s="313"/>
      <c r="F65" s="312">
        <v>0</v>
      </c>
      <c r="G65" s="313"/>
      <c r="H65" s="312"/>
      <c r="I65" s="313"/>
      <c r="J65" s="312">
        <v>0</v>
      </c>
      <c r="K65" s="313"/>
      <c r="L65" s="312">
        <v>0</v>
      </c>
      <c r="M65" s="313"/>
      <c r="N65" s="312">
        <v>0</v>
      </c>
      <c r="O65" s="313">
        <v>-727647609</v>
      </c>
      <c r="P65" s="314">
        <v>0</v>
      </c>
      <c r="Q65" s="315">
        <v>-727647609</v>
      </c>
    </row>
    <row r="66" spans="2:17" ht="12">
      <c r="B66" s="317"/>
      <c r="C66" s="318" t="s">
        <v>353</v>
      </c>
      <c r="D66" s="312">
        <v>-374657700</v>
      </c>
      <c r="E66" s="313">
        <v>-710540348</v>
      </c>
      <c r="F66" s="312">
        <v>3010034</v>
      </c>
      <c r="G66" s="313">
        <v>1707825</v>
      </c>
      <c r="H66" s="312">
        <v>0</v>
      </c>
      <c r="I66" s="313">
        <v>0</v>
      </c>
      <c r="J66" s="312">
        <v>422431418</v>
      </c>
      <c r="K66" s="313">
        <v>532944218</v>
      </c>
      <c r="L66" s="312">
        <v>212090250</v>
      </c>
      <c r="M66" s="313">
        <v>224415742.528</v>
      </c>
      <c r="N66" s="312">
        <v>-138083928</v>
      </c>
      <c r="O66" s="313">
        <v>989580057.472</v>
      </c>
      <c r="P66" s="314">
        <v>-603550240</v>
      </c>
      <c r="Q66" s="315">
        <v>152191285</v>
      </c>
    </row>
    <row r="67" ht="4.5" customHeight="1">
      <c r="Q67" s="320"/>
    </row>
    <row r="68" spans="2:17" ht="12">
      <c r="B68" s="322" t="s">
        <v>354</v>
      </c>
      <c r="C68" s="318"/>
      <c r="D68" s="312">
        <v>0</v>
      </c>
      <c r="E68" s="313">
        <v>0</v>
      </c>
      <c r="F68" s="312">
        <v>0</v>
      </c>
      <c r="G68" s="313">
        <v>0</v>
      </c>
      <c r="H68" s="312">
        <v>0</v>
      </c>
      <c r="I68" s="313">
        <v>0</v>
      </c>
      <c r="J68" s="312">
        <v>0</v>
      </c>
      <c r="K68" s="313">
        <v>0</v>
      </c>
      <c r="L68" s="312">
        <v>0</v>
      </c>
      <c r="M68" s="313">
        <v>0</v>
      </c>
      <c r="N68" s="312">
        <v>0</v>
      </c>
      <c r="O68" s="313">
        <v>0</v>
      </c>
      <c r="P68" s="314">
        <v>728340314</v>
      </c>
      <c r="Q68" s="315">
        <v>885916210</v>
      </c>
    </row>
    <row r="69" ht="6.75" customHeight="1">
      <c r="Q69" s="320"/>
    </row>
    <row r="70" spans="2:17" ht="12">
      <c r="B70" s="324" t="s">
        <v>355</v>
      </c>
      <c r="C70" s="323"/>
      <c r="D70" s="314">
        <v>4639911866.190001</v>
      </c>
      <c r="E70" s="315">
        <v>4588231630</v>
      </c>
      <c r="F70" s="314">
        <v>351653129</v>
      </c>
      <c r="G70" s="315">
        <v>356800070</v>
      </c>
      <c r="H70" s="314">
        <v>0</v>
      </c>
      <c r="I70" s="315">
        <v>0</v>
      </c>
      <c r="J70" s="314">
        <v>1358710485</v>
      </c>
      <c r="K70" s="315">
        <v>1485140372</v>
      </c>
      <c r="L70" s="314">
        <v>780949989</v>
      </c>
      <c r="M70" s="315">
        <v>840278400.528</v>
      </c>
      <c r="N70" s="314">
        <v>-1096353663.6063142</v>
      </c>
      <c r="O70" s="315">
        <v>-1101097860.5279999</v>
      </c>
      <c r="P70" s="314">
        <v>6034871805.583686</v>
      </c>
      <c r="Q70" s="315">
        <v>6169352612</v>
      </c>
    </row>
    <row r="73" spans="2:24" ht="12" customHeight="1">
      <c r="B73" s="373" t="s">
        <v>298</v>
      </c>
      <c r="C73" s="374"/>
      <c r="D73" s="375" t="s">
        <v>6</v>
      </c>
      <c r="E73" s="385"/>
      <c r="F73" s="378"/>
      <c r="G73" s="375" t="s">
        <v>2</v>
      </c>
      <c r="H73" s="385"/>
      <c r="I73" s="378"/>
      <c r="J73" s="375" t="s">
        <v>299</v>
      </c>
      <c r="K73" s="385"/>
      <c r="L73" s="378"/>
      <c r="M73" s="375" t="s">
        <v>3</v>
      </c>
      <c r="N73" s="377"/>
      <c r="O73" s="378"/>
      <c r="P73" s="375" t="s">
        <v>300</v>
      </c>
      <c r="Q73" s="377"/>
      <c r="R73" s="378"/>
      <c r="S73" s="375" t="s">
        <v>301</v>
      </c>
      <c r="T73" s="377"/>
      <c r="U73" s="378"/>
      <c r="V73" s="375" t="s">
        <v>302</v>
      </c>
      <c r="W73" s="377"/>
      <c r="X73" s="378"/>
    </row>
    <row r="74" spans="2:24" ht="12">
      <c r="B74" s="379" t="s">
        <v>356</v>
      </c>
      <c r="C74" s="380"/>
      <c r="D74" s="309">
        <v>40543</v>
      </c>
      <c r="E74" s="310">
        <v>40178</v>
      </c>
      <c r="F74" s="310">
        <v>39813</v>
      </c>
      <c r="G74" s="309">
        <v>40543</v>
      </c>
      <c r="H74" s="310">
        <v>40178</v>
      </c>
      <c r="I74" s="310">
        <v>39813</v>
      </c>
      <c r="J74" s="309">
        <v>40543</v>
      </c>
      <c r="K74" s="310">
        <v>40178</v>
      </c>
      <c r="L74" s="310">
        <v>39813</v>
      </c>
      <c r="M74" s="309">
        <v>40543</v>
      </c>
      <c r="N74" s="310">
        <v>40178</v>
      </c>
      <c r="O74" s="310">
        <v>39813</v>
      </c>
      <c r="P74" s="309">
        <v>40543</v>
      </c>
      <c r="Q74" s="310">
        <v>40178</v>
      </c>
      <c r="R74" s="310">
        <v>39813</v>
      </c>
      <c r="S74" s="309">
        <v>40543</v>
      </c>
      <c r="T74" s="310">
        <v>40178</v>
      </c>
      <c r="U74" s="310">
        <v>39813</v>
      </c>
      <c r="V74" s="309">
        <v>40543</v>
      </c>
      <c r="W74" s="310">
        <f>+T74</f>
        <v>40178</v>
      </c>
      <c r="X74" s="310">
        <f>+U74</f>
        <v>39813</v>
      </c>
    </row>
    <row r="75" spans="2:24" ht="12">
      <c r="B75" s="381"/>
      <c r="C75" s="382"/>
      <c r="D75" s="325" t="s">
        <v>304</v>
      </c>
      <c r="E75" s="326" t="s">
        <v>304</v>
      </c>
      <c r="F75" s="326" t="s">
        <v>304</v>
      </c>
      <c r="G75" s="325" t="s">
        <v>304</v>
      </c>
      <c r="H75" s="326" t="s">
        <v>304</v>
      </c>
      <c r="I75" s="326" t="s">
        <v>304</v>
      </c>
      <c r="J75" s="325" t="s">
        <v>304</v>
      </c>
      <c r="K75" s="326" t="s">
        <v>304</v>
      </c>
      <c r="L75" s="326" t="s">
        <v>304</v>
      </c>
      <c r="M75" s="325" t="s">
        <v>304</v>
      </c>
      <c r="N75" s="326" t="s">
        <v>304</v>
      </c>
      <c r="O75" s="326" t="s">
        <v>304</v>
      </c>
      <c r="P75" s="325" t="s">
        <v>304</v>
      </c>
      <c r="Q75" s="326" t="s">
        <v>304</v>
      </c>
      <c r="R75" s="326" t="s">
        <v>304</v>
      </c>
      <c r="S75" s="325" t="s">
        <v>304</v>
      </c>
      <c r="T75" s="326" t="s">
        <v>304</v>
      </c>
      <c r="U75" s="326" t="s">
        <v>304</v>
      </c>
      <c r="V75" s="325" t="s">
        <v>304</v>
      </c>
      <c r="W75" s="326" t="str">
        <f>+Q37</f>
        <v>M$</v>
      </c>
      <c r="X75" s="326" t="str">
        <f>+W75</f>
        <v>M$</v>
      </c>
    </row>
    <row r="76" spans="2:24" ht="12">
      <c r="B76" s="324" t="s">
        <v>357</v>
      </c>
      <c r="C76" s="327"/>
      <c r="D76" s="314">
        <v>1365105132</v>
      </c>
      <c r="E76" s="315">
        <v>1408648700</v>
      </c>
      <c r="F76" s="315">
        <v>1642193363.1</v>
      </c>
      <c r="G76" s="314">
        <v>352358228</v>
      </c>
      <c r="H76" s="315">
        <v>296577889</v>
      </c>
      <c r="I76" s="315">
        <v>284227984</v>
      </c>
      <c r="J76" s="312">
        <v>0</v>
      </c>
      <c r="K76" s="313">
        <v>0</v>
      </c>
      <c r="L76" s="313">
        <v>0</v>
      </c>
      <c r="M76" s="314">
        <v>507515749</v>
      </c>
      <c r="N76" s="315">
        <v>500964413</v>
      </c>
      <c r="O76" s="315">
        <v>401470271</v>
      </c>
      <c r="P76" s="314">
        <v>211260913</v>
      </c>
      <c r="Q76" s="315">
        <v>213624981</v>
      </c>
      <c r="R76" s="315">
        <v>208496821</v>
      </c>
      <c r="S76" s="314">
        <v>-857568</v>
      </c>
      <c r="T76" s="315">
        <v>-896628</v>
      </c>
      <c r="U76" s="315">
        <v>0</v>
      </c>
      <c r="V76" s="314">
        <v>2435382454</v>
      </c>
      <c r="W76" s="315">
        <v>2418919355</v>
      </c>
      <c r="X76" s="315">
        <v>2536388439.1</v>
      </c>
    </row>
    <row r="77" spans="2:24" ht="12">
      <c r="B77" s="328"/>
      <c r="C77" s="329" t="s">
        <v>358</v>
      </c>
      <c r="D77" s="314">
        <v>1335157533</v>
      </c>
      <c r="E77" s="315">
        <v>1402468862</v>
      </c>
      <c r="F77" s="315">
        <v>1640570255.1</v>
      </c>
      <c r="G77" s="314">
        <v>345706935</v>
      </c>
      <c r="H77" s="315">
        <v>293388675</v>
      </c>
      <c r="I77" s="315">
        <v>284077914</v>
      </c>
      <c r="J77" s="312">
        <v>0</v>
      </c>
      <c r="K77" s="313">
        <v>0</v>
      </c>
      <c r="L77" s="313">
        <v>0</v>
      </c>
      <c r="M77" s="314">
        <v>507137563</v>
      </c>
      <c r="N77" s="315">
        <v>500829922</v>
      </c>
      <c r="O77" s="315">
        <v>401257389</v>
      </c>
      <c r="P77" s="314">
        <v>210800064</v>
      </c>
      <c r="Q77" s="315">
        <v>210576946.8408</v>
      </c>
      <c r="R77" s="315">
        <v>205662615</v>
      </c>
      <c r="S77" s="314">
        <v>-857568</v>
      </c>
      <c r="T77" s="315">
        <v>-896628</v>
      </c>
      <c r="U77" s="315">
        <v>0</v>
      </c>
      <c r="V77" s="314">
        <v>2397944527</v>
      </c>
      <c r="W77" s="315">
        <v>2406367777.8408</v>
      </c>
      <c r="X77" s="315">
        <v>2531568173.1</v>
      </c>
    </row>
    <row r="78" spans="2:24" ht="12">
      <c r="B78" s="328"/>
      <c r="C78" s="330" t="s">
        <v>359</v>
      </c>
      <c r="D78" s="312">
        <v>1286727887</v>
      </c>
      <c r="E78" s="313">
        <v>1349609938</v>
      </c>
      <c r="F78" s="313">
        <v>1551765705.1</v>
      </c>
      <c r="G78" s="312">
        <v>345706935</v>
      </c>
      <c r="H78" s="313">
        <v>293388675</v>
      </c>
      <c r="I78" s="313">
        <v>284077914</v>
      </c>
      <c r="J78" s="312">
        <v>0</v>
      </c>
      <c r="K78" s="313">
        <v>0</v>
      </c>
      <c r="L78" s="313">
        <v>0</v>
      </c>
      <c r="M78" s="312">
        <v>506194881</v>
      </c>
      <c r="N78" s="313">
        <v>500175971</v>
      </c>
      <c r="O78" s="313">
        <v>400576991</v>
      </c>
      <c r="P78" s="312">
        <v>202614778</v>
      </c>
      <c r="Q78" s="313">
        <v>202852442</v>
      </c>
      <c r="R78" s="313">
        <v>204588804</v>
      </c>
      <c r="S78" s="312">
        <v>0</v>
      </c>
      <c r="T78" s="313">
        <v>0</v>
      </c>
      <c r="U78" s="313">
        <v>0</v>
      </c>
      <c r="V78" s="314">
        <v>2341244481</v>
      </c>
      <c r="W78" s="315">
        <v>2346027026</v>
      </c>
      <c r="X78" s="313">
        <v>2441009414.1</v>
      </c>
    </row>
    <row r="79" spans="2:24" ht="12">
      <c r="B79" s="328"/>
      <c r="C79" s="330" t="s">
        <v>360</v>
      </c>
      <c r="D79" s="312">
        <v>21964060</v>
      </c>
      <c r="E79" s="313">
        <v>12085420</v>
      </c>
      <c r="F79" s="313">
        <v>20557959</v>
      </c>
      <c r="G79" s="312">
        <v>0</v>
      </c>
      <c r="H79" s="313">
        <v>0</v>
      </c>
      <c r="I79" s="313">
        <v>0</v>
      </c>
      <c r="J79" s="312">
        <v>0</v>
      </c>
      <c r="K79" s="313">
        <v>0</v>
      </c>
      <c r="L79" s="313">
        <v>0</v>
      </c>
      <c r="M79" s="312">
        <v>0</v>
      </c>
      <c r="N79" s="313">
        <v>0</v>
      </c>
      <c r="O79" s="313">
        <v>0</v>
      </c>
      <c r="P79" s="312">
        <v>0</v>
      </c>
      <c r="Q79" s="313">
        <v>0</v>
      </c>
      <c r="R79" s="313">
        <v>0</v>
      </c>
      <c r="S79" s="312">
        <v>0</v>
      </c>
      <c r="T79" s="313">
        <v>0</v>
      </c>
      <c r="U79" s="313">
        <v>0</v>
      </c>
      <c r="V79" s="314">
        <v>21964060</v>
      </c>
      <c r="W79" s="315">
        <v>12085420</v>
      </c>
      <c r="X79" s="313">
        <v>20557959</v>
      </c>
    </row>
    <row r="80" spans="2:24" ht="12">
      <c r="B80" s="328"/>
      <c r="C80" s="330" t="s">
        <v>361</v>
      </c>
      <c r="D80" s="312">
        <v>26465586</v>
      </c>
      <c r="E80" s="313">
        <v>40773504</v>
      </c>
      <c r="F80" s="313">
        <v>68246591</v>
      </c>
      <c r="G80" s="312">
        <v>0</v>
      </c>
      <c r="H80" s="313">
        <v>0</v>
      </c>
      <c r="I80" s="313">
        <v>0</v>
      </c>
      <c r="J80" s="312">
        <v>0</v>
      </c>
      <c r="K80" s="313">
        <v>0</v>
      </c>
      <c r="L80" s="313">
        <v>0</v>
      </c>
      <c r="M80" s="312">
        <v>942682</v>
      </c>
      <c r="N80" s="313">
        <v>653951</v>
      </c>
      <c r="O80" s="313">
        <v>680398</v>
      </c>
      <c r="P80" s="312">
        <v>8185286</v>
      </c>
      <c r="Q80" s="313">
        <v>7724504.8408</v>
      </c>
      <c r="R80" s="313">
        <v>1073811</v>
      </c>
      <c r="S80" s="312">
        <v>-857568</v>
      </c>
      <c r="T80" s="313">
        <v>-896628</v>
      </c>
      <c r="U80" s="313">
        <v>0</v>
      </c>
      <c r="V80" s="314">
        <v>34735986</v>
      </c>
      <c r="W80" s="315">
        <v>48255331.8408</v>
      </c>
      <c r="X80" s="313">
        <v>70000800</v>
      </c>
    </row>
    <row r="81" spans="2:24" ht="12">
      <c r="B81" s="328"/>
      <c r="C81" s="329" t="s">
        <v>362</v>
      </c>
      <c r="D81" s="312">
        <v>29947599</v>
      </c>
      <c r="E81" s="313">
        <v>6179838</v>
      </c>
      <c r="F81" s="313">
        <v>1623108</v>
      </c>
      <c r="G81" s="312">
        <v>6651293</v>
      </c>
      <c r="H81" s="313">
        <v>3189214</v>
      </c>
      <c r="I81" s="313">
        <v>150070</v>
      </c>
      <c r="J81" s="312">
        <v>0</v>
      </c>
      <c r="K81" s="313">
        <v>0</v>
      </c>
      <c r="L81" s="313">
        <v>0</v>
      </c>
      <c r="M81" s="312">
        <v>378186</v>
      </c>
      <c r="N81" s="313">
        <v>134491</v>
      </c>
      <c r="O81" s="313">
        <v>212882</v>
      </c>
      <c r="P81" s="312">
        <v>460849</v>
      </c>
      <c r="Q81" s="313">
        <v>3048034.1591999996</v>
      </c>
      <c r="R81" s="313">
        <v>2834206</v>
      </c>
      <c r="S81" s="312">
        <v>0</v>
      </c>
      <c r="T81" s="313">
        <v>0</v>
      </c>
      <c r="U81" s="313">
        <v>0</v>
      </c>
      <c r="V81" s="314">
        <v>37437927</v>
      </c>
      <c r="W81" s="315">
        <v>12551577.1592</v>
      </c>
      <c r="X81" s="313">
        <v>4820266</v>
      </c>
    </row>
    <row r="82" spans="22:23" ht="6" customHeight="1">
      <c r="V82" s="320"/>
      <c r="W82" s="320"/>
    </row>
    <row r="83" spans="2:24" ht="12">
      <c r="B83" s="324" t="s">
        <v>363</v>
      </c>
      <c r="C83" s="331"/>
      <c r="D83" s="314">
        <v>-666598837</v>
      </c>
      <c r="E83" s="315">
        <v>-511525081</v>
      </c>
      <c r="F83" s="315">
        <v>-871071579</v>
      </c>
      <c r="G83" s="314">
        <v>-267824397</v>
      </c>
      <c r="H83" s="315">
        <v>-208539466</v>
      </c>
      <c r="I83" s="315">
        <v>-206239901</v>
      </c>
      <c r="J83" s="312">
        <v>0</v>
      </c>
      <c r="K83" s="313">
        <v>0</v>
      </c>
      <c r="L83" s="313">
        <v>0</v>
      </c>
      <c r="M83" s="314">
        <v>-176663972</v>
      </c>
      <c r="N83" s="315">
        <v>-184067482</v>
      </c>
      <c r="O83" s="315">
        <v>-128688480</v>
      </c>
      <c r="P83" s="314">
        <v>-80240613</v>
      </c>
      <c r="Q83" s="315">
        <v>-72013860</v>
      </c>
      <c r="R83" s="315">
        <v>-98453175</v>
      </c>
      <c r="S83" s="314">
        <v>0</v>
      </c>
      <c r="T83" s="315">
        <v>0</v>
      </c>
      <c r="U83" s="315">
        <v>0</v>
      </c>
      <c r="V83" s="314">
        <v>-1191327819</v>
      </c>
      <c r="W83" s="315">
        <v>-976145889</v>
      </c>
      <c r="X83" s="315">
        <v>-1304453135</v>
      </c>
    </row>
    <row r="84" spans="2:24" ht="12">
      <c r="B84" s="328"/>
      <c r="C84" s="329" t="s">
        <v>364</v>
      </c>
      <c r="D84" s="312">
        <v>-139373210</v>
      </c>
      <c r="E84" s="313">
        <v>-52310897</v>
      </c>
      <c r="F84" s="313">
        <v>-134937913</v>
      </c>
      <c r="G84" s="312">
        <v>-9296132</v>
      </c>
      <c r="H84" s="313">
        <v>-9375553</v>
      </c>
      <c r="I84" s="313">
        <v>-12067418</v>
      </c>
      <c r="J84" s="312">
        <v>0</v>
      </c>
      <c r="K84" s="313">
        <v>0</v>
      </c>
      <c r="L84" s="313">
        <v>0</v>
      </c>
      <c r="M84" s="312">
        <v>-72764711</v>
      </c>
      <c r="N84" s="313">
        <v>-91955452</v>
      </c>
      <c r="O84" s="313">
        <v>-47123986</v>
      </c>
      <c r="P84" s="312">
        <v>-15503346</v>
      </c>
      <c r="Q84" s="313">
        <v>-10670605</v>
      </c>
      <c r="R84" s="313">
        <v>-30303095</v>
      </c>
      <c r="S84" s="312">
        <v>0</v>
      </c>
      <c r="T84" s="313">
        <v>0</v>
      </c>
      <c r="U84" s="313">
        <v>0</v>
      </c>
      <c r="V84" s="314">
        <v>-236937399</v>
      </c>
      <c r="W84" s="315">
        <v>-164312507</v>
      </c>
      <c r="X84" s="313">
        <v>-224432412</v>
      </c>
    </row>
    <row r="85" spans="2:24" ht="12">
      <c r="B85" s="328"/>
      <c r="C85" s="329" t="s">
        <v>365</v>
      </c>
      <c r="D85" s="312">
        <v>-318644651</v>
      </c>
      <c r="E85" s="313">
        <v>-345815766</v>
      </c>
      <c r="F85" s="313">
        <v>-606488766</v>
      </c>
      <c r="G85" s="312">
        <v>-242853893</v>
      </c>
      <c r="H85" s="313">
        <v>-180160003</v>
      </c>
      <c r="I85" s="313">
        <v>-179081276</v>
      </c>
      <c r="J85" s="312">
        <v>0</v>
      </c>
      <c r="K85" s="313">
        <v>0</v>
      </c>
      <c r="L85" s="313">
        <v>0</v>
      </c>
      <c r="M85" s="312">
        <v>-27780401</v>
      </c>
      <c r="N85" s="313">
        <v>-20572023</v>
      </c>
      <c r="O85" s="313">
        <v>-10740338</v>
      </c>
      <c r="P85" s="312">
        <v>-45498261</v>
      </c>
      <c r="Q85" s="313">
        <v>-40516143</v>
      </c>
      <c r="R85" s="313">
        <v>-49625820</v>
      </c>
      <c r="S85" s="312">
        <v>0</v>
      </c>
      <c r="T85" s="313">
        <v>0</v>
      </c>
      <c r="U85" s="313">
        <v>0</v>
      </c>
      <c r="V85" s="314">
        <v>-634777206</v>
      </c>
      <c r="W85" s="315">
        <v>-587063935</v>
      </c>
      <c r="X85" s="313">
        <v>-845936200</v>
      </c>
    </row>
    <row r="86" spans="2:24" ht="12">
      <c r="B86" s="328"/>
      <c r="C86" s="329" t="s">
        <v>366</v>
      </c>
      <c r="D86" s="312">
        <v>-161189862</v>
      </c>
      <c r="E86" s="313">
        <v>-107314035</v>
      </c>
      <c r="F86" s="313">
        <v>-122589953</v>
      </c>
      <c r="G86" s="312">
        <v>-3636524</v>
      </c>
      <c r="H86" s="313">
        <v>-5363800</v>
      </c>
      <c r="I86" s="313">
        <v>-4689649</v>
      </c>
      <c r="J86" s="312">
        <v>0</v>
      </c>
      <c r="K86" s="313">
        <v>0</v>
      </c>
      <c r="L86" s="313">
        <v>0</v>
      </c>
      <c r="M86" s="312">
        <v>-50431204</v>
      </c>
      <c r="N86" s="313">
        <v>-46663960</v>
      </c>
      <c r="O86" s="313">
        <v>-45787546</v>
      </c>
      <c r="P86" s="312">
        <v>-12778594</v>
      </c>
      <c r="Q86" s="313">
        <v>-13693435</v>
      </c>
      <c r="R86" s="313">
        <v>-14257476</v>
      </c>
      <c r="S86" s="312">
        <v>0</v>
      </c>
      <c r="T86" s="313">
        <v>0</v>
      </c>
      <c r="U86" s="313">
        <v>0</v>
      </c>
      <c r="V86" s="314">
        <v>-228036184</v>
      </c>
      <c r="W86" s="315">
        <v>-173035230</v>
      </c>
      <c r="X86" s="313">
        <v>-187324624</v>
      </c>
    </row>
    <row r="87" spans="2:24" ht="12">
      <c r="B87" s="328"/>
      <c r="C87" s="329" t="s">
        <v>367</v>
      </c>
      <c r="D87" s="312">
        <v>-47391114</v>
      </c>
      <c r="E87" s="313">
        <v>-6084383</v>
      </c>
      <c r="F87" s="313">
        <v>-7054947</v>
      </c>
      <c r="G87" s="312">
        <v>-12037848</v>
      </c>
      <c r="H87" s="313">
        <v>-13640110</v>
      </c>
      <c r="I87" s="313">
        <v>-10401558</v>
      </c>
      <c r="J87" s="312">
        <v>0</v>
      </c>
      <c r="K87" s="313">
        <v>0</v>
      </c>
      <c r="L87" s="313">
        <v>0</v>
      </c>
      <c r="M87" s="312">
        <v>-25687656</v>
      </c>
      <c r="N87" s="313">
        <v>-24876047</v>
      </c>
      <c r="O87" s="313">
        <v>-25036610</v>
      </c>
      <c r="P87" s="312">
        <v>-6460412</v>
      </c>
      <c r="Q87" s="313">
        <v>-7133677</v>
      </c>
      <c r="R87" s="313">
        <v>-4266784</v>
      </c>
      <c r="S87" s="312">
        <v>0</v>
      </c>
      <c r="T87" s="313">
        <v>0</v>
      </c>
      <c r="U87" s="313">
        <v>0</v>
      </c>
      <c r="V87" s="314">
        <v>-91577030</v>
      </c>
      <c r="W87" s="315">
        <v>-51734217</v>
      </c>
      <c r="X87" s="313">
        <v>-46759899</v>
      </c>
    </row>
    <row r="88" spans="22:23" ht="7.5" customHeight="1">
      <c r="V88" s="320"/>
      <c r="W88" s="320"/>
    </row>
    <row r="89" spans="2:24" ht="12">
      <c r="B89" s="324" t="s">
        <v>368</v>
      </c>
      <c r="C89" s="331"/>
      <c r="D89" s="314">
        <v>698506295</v>
      </c>
      <c r="E89" s="315">
        <v>897123619</v>
      </c>
      <c r="F89" s="315">
        <v>771121784.0999999</v>
      </c>
      <c r="G89" s="314">
        <v>84533831</v>
      </c>
      <c r="H89" s="315">
        <v>88038423</v>
      </c>
      <c r="I89" s="315">
        <v>77988083</v>
      </c>
      <c r="J89" s="312">
        <v>0</v>
      </c>
      <c r="K89" s="313">
        <v>0</v>
      </c>
      <c r="L89" s="313">
        <v>0</v>
      </c>
      <c r="M89" s="314">
        <v>330851777</v>
      </c>
      <c r="N89" s="315">
        <v>316896931</v>
      </c>
      <c r="O89" s="315">
        <v>272781791</v>
      </c>
      <c r="P89" s="314">
        <v>131020300</v>
      </c>
      <c r="Q89" s="315">
        <v>141611121</v>
      </c>
      <c r="R89" s="315">
        <v>110043646</v>
      </c>
      <c r="S89" s="314">
        <v>-857568</v>
      </c>
      <c r="T89" s="315">
        <v>-896628</v>
      </c>
      <c r="U89" s="315">
        <v>0</v>
      </c>
      <c r="V89" s="314">
        <v>1244054635</v>
      </c>
      <c r="W89" s="315">
        <v>1442773466</v>
      </c>
      <c r="X89" s="315">
        <v>1231935304.1</v>
      </c>
    </row>
    <row r="90" spans="22:23" ht="6" customHeight="1">
      <c r="V90" s="320"/>
      <c r="W90" s="320"/>
    </row>
    <row r="91" spans="2:24" ht="12">
      <c r="B91" s="324" t="s">
        <v>369</v>
      </c>
      <c r="C91" s="321"/>
      <c r="D91" s="312">
        <v>9438604</v>
      </c>
      <c r="E91" s="313">
        <v>0</v>
      </c>
      <c r="F91" s="313">
        <v>0</v>
      </c>
      <c r="G91" s="312">
        <v>0</v>
      </c>
      <c r="H91" s="313">
        <v>0</v>
      </c>
      <c r="I91" s="313">
        <v>0</v>
      </c>
      <c r="J91" s="312">
        <v>0</v>
      </c>
      <c r="K91" s="313">
        <v>0</v>
      </c>
      <c r="L91" s="313">
        <v>0</v>
      </c>
      <c r="M91" s="312">
        <v>688024</v>
      </c>
      <c r="N91" s="313">
        <v>517847</v>
      </c>
      <c r="O91" s="313">
        <v>330981</v>
      </c>
      <c r="P91" s="312">
        <v>0</v>
      </c>
      <c r="Q91" s="313">
        <v>214054</v>
      </c>
      <c r="R91" s="313">
        <v>169334</v>
      </c>
      <c r="S91" s="312">
        <v>0</v>
      </c>
      <c r="T91" s="313">
        <v>0</v>
      </c>
      <c r="U91" s="313">
        <v>0</v>
      </c>
      <c r="V91" s="314">
        <v>10126628</v>
      </c>
      <c r="W91" s="315">
        <v>731901</v>
      </c>
      <c r="X91" s="313">
        <v>500315</v>
      </c>
    </row>
    <row r="92" spans="2:24" ht="12">
      <c r="B92" s="324" t="s">
        <v>370</v>
      </c>
      <c r="C92" s="321"/>
      <c r="D92" s="312">
        <v>-47481482</v>
      </c>
      <c r="E92" s="313">
        <v>-47297737</v>
      </c>
      <c r="F92" s="313">
        <v>-41412214</v>
      </c>
      <c r="G92" s="312">
        <v>-14203774</v>
      </c>
      <c r="H92" s="313">
        <v>-10769163</v>
      </c>
      <c r="I92" s="313">
        <v>-8817954</v>
      </c>
      <c r="J92" s="312">
        <v>0</v>
      </c>
      <c r="K92" s="313">
        <v>0</v>
      </c>
      <c r="L92" s="313">
        <v>0</v>
      </c>
      <c r="M92" s="312">
        <v>-12219664</v>
      </c>
      <c r="N92" s="313">
        <v>-10959497</v>
      </c>
      <c r="O92" s="313">
        <v>-7918996</v>
      </c>
      <c r="P92" s="312">
        <v>-6161429</v>
      </c>
      <c r="Q92" s="313">
        <v>-6537925</v>
      </c>
      <c r="R92" s="313">
        <v>-5650625</v>
      </c>
      <c r="S92" s="312">
        <v>0</v>
      </c>
      <c r="T92" s="313">
        <v>0</v>
      </c>
      <c r="U92" s="313">
        <v>0</v>
      </c>
      <c r="V92" s="314">
        <v>-80066349</v>
      </c>
      <c r="W92" s="315">
        <v>-75564322</v>
      </c>
      <c r="X92" s="313">
        <v>-63799789</v>
      </c>
    </row>
    <row r="93" spans="2:24" ht="12">
      <c r="B93" s="324" t="s">
        <v>371</v>
      </c>
      <c r="C93" s="321"/>
      <c r="D93" s="312">
        <v>-56347912</v>
      </c>
      <c r="E93" s="313">
        <v>-59936002</v>
      </c>
      <c r="F93" s="313">
        <v>-63058897</v>
      </c>
      <c r="G93" s="312">
        <v>-10468810</v>
      </c>
      <c r="H93" s="313">
        <v>-11675874</v>
      </c>
      <c r="I93" s="313">
        <v>-11200880</v>
      </c>
      <c r="J93" s="312">
        <v>0</v>
      </c>
      <c r="K93" s="313">
        <v>0</v>
      </c>
      <c r="L93" s="313">
        <v>0</v>
      </c>
      <c r="M93" s="312">
        <v>-21201983</v>
      </c>
      <c r="N93" s="313">
        <v>-19127781</v>
      </c>
      <c r="O93" s="313">
        <v>-17815369</v>
      </c>
      <c r="P93" s="312">
        <v>-16516119</v>
      </c>
      <c r="Q93" s="313">
        <v>-21025750</v>
      </c>
      <c r="R93" s="313">
        <v>-16556810</v>
      </c>
      <c r="S93" s="312">
        <v>857568</v>
      </c>
      <c r="T93" s="313">
        <v>896628</v>
      </c>
      <c r="U93" s="313">
        <v>764241</v>
      </c>
      <c r="V93" s="314">
        <v>-103677256</v>
      </c>
      <c r="W93" s="315">
        <v>-110868779</v>
      </c>
      <c r="X93" s="313">
        <v>-107867715</v>
      </c>
    </row>
    <row r="94" spans="22:23" ht="12">
      <c r="V94" s="320"/>
      <c r="W94" s="320"/>
    </row>
    <row r="95" spans="2:24" ht="12">
      <c r="B95" s="324" t="s">
        <v>372</v>
      </c>
      <c r="C95" s="331"/>
      <c r="D95" s="314">
        <v>604115505</v>
      </c>
      <c r="E95" s="315">
        <v>789889880</v>
      </c>
      <c r="F95" s="315">
        <v>666650673.0999999</v>
      </c>
      <c r="G95" s="314">
        <v>59861247</v>
      </c>
      <c r="H95" s="315">
        <v>65593386</v>
      </c>
      <c r="I95" s="315">
        <v>57969249</v>
      </c>
      <c r="J95" s="312">
        <v>0</v>
      </c>
      <c r="K95" s="313">
        <v>0</v>
      </c>
      <c r="L95" s="313">
        <v>0</v>
      </c>
      <c r="M95" s="314">
        <v>298118154</v>
      </c>
      <c r="N95" s="315">
        <v>287327500</v>
      </c>
      <c r="O95" s="315">
        <v>247378407</v>
      </c>
      <c r="P95" s="314">
        <v>108342752</v>
      </c>
      <c r="Q95" s="315">
        <v>114261500</v>
      </c>
      <c r="R95" s="315">
        <v>88005545</v>
      </c>
      <c r="S95" s="314">
        <v>0</v>
      </c>
      <c r="T95" s="315">
        <v>0</v>
      </c>
      <c r="U95" s="315">
        <v>764241</v>
      </c>
      <c r="V95" s="314">
        <v>1070437658</v>
      </c>
      <c r="W95" s="315">
        <v>1257072266</v>
      </c>
      <c r="X95" s="315">
        <v>1060768115.0999999</v>
      </c>
    </row>
    <row r="96" spans="22:23" ht="7.5" customHeight="1">
      <c r="V96" s="320"/>
      <c r="W96" s="320"/>
    </row>
    <row r="97" spans="2:24" ht="12">
      <c r="B97" s="328"/>
      <c r="C97" s="321" t="s">
        <v>373</v>
      </c>
      <c r="D97" s="312">
        <v>-87465453</v>
      </c>
      <c r="E97" s="313">
        <v>-142769951</v>
      </c>
      <c r="F97" s="313">
        <v>-99126294</v>
      </c>
      <c r="G97" s="312">
        <v>-17458911</v>
      </c>
      <c r="H97" s="313">
        <v>-22642765</v>
      </c>
      <c r="I97" s="313">
        <v>-20684846</v>
      </c>
      <c r="J97" s="312">
        <v>0</v>
      </c>
      <c r="K97" s="313">
        <v>0</v>
      </c>
      <c r="L97" s="313">
        <v>0</v>
      </c>
      <c r="M97" s="312">
        <v>-36580792</v>
      </c>
      <c r="N97" s="313">
        <v>-36516121</v>
      </c>
      <c r="O97" s="313">
        <v>-30560196</v>
      </c>
      <c r="P97" s="312">
        <v>-38208869</v>
      </c>
      <c r="Q97" s="313">
        <v>-38212838</v>
      </c>
      <c r="R97" s="313">
        <v>-36233239</v>
      </c>
      <c r="S97" s="312">
        <v>0</v>
      </c>
      <c r="T97" s="313">
        <v>0</v>
      </c>
      <c r="U97" s="313">
        <v>0</v>
      </c>
      <c r="V97" s="314">
        <v>-179714025</v>
      </c>
      <c r="W97" s="315">
        <v>-240141675</v>
      </c>
      <c r="X97" s="313">
        <v>-186604575</v>
      </c>
    </row>
    <row r="98" spans="22:23" ht="12">
      <c r="V98" s="320"/>
      <c r="W98" s="320"/>
    </row>
    <row r="99" spans="2:24" ht="12">
      <c r="B99" s="324" t="s">
        <v>374</v>
      </c>
      <c r="C99" s="331"/>
      <c r="D99" s="314">
        <v>516650052</v>
      </c>
      <c r="E99" s="315">
        <v>647119929</v>
      </c>
      <c r="F99" s="315">
        <v>567524379.0999999</v>
      </c>
      <c r="G99" s="314">
        <v>42402336</v>
      </c>
      <c r="H99" s="315">
        <v>42950621</v>
      </c>
      <c r="I99" s="315">
        <v>37284403</v>
      </c>
      <c r="J99" s="312">
        <v>0</v>
      </c>
      <c r="K99" s="313">
        <v>0</v>
      </c>
      <c r="L99" s="313">
        <v>0</v>
      </c>
      <c r="M99" s="314">
        <v>261537362</v>
      </c>
      <c r="N99" s="315">
        <v>250811379</v>
      </c>
      <c r="O99" s="315">
        <v>216818211</v>
      </c>
      <c r="P99" s="314">
        <v>70133883</v>
      </c>
      <c r="Q99" s="315">
        <v>76048662</v>
      </c>
      <c r="R99" s="315">
        <v>51772306</v>
      </c>
      <c r="S99" s="314">
        <v>0</v>
      </c>
      <c r="T99" s="315">
        <v>0</v>
      </c>
      <c r="U99" s="315">
        <v>764241</v>
      </c>
      <c r="V99" s="314">
        <v>890723633</v>
      </c>
      <c r="W99" s="315">
        <v>1016930591</v>
      </c>
      <c r="X99" s="315">
        <v>874163540.0999999</v>
      </c>
    </row>
    <row r="100" spans="2:23" ht="5.25" customHeight="1">
      <c r="B100" s="332"/>
      <c r="C100" s="333"/>
      <c r="V100" s="320"/>
      <c r="W100" s="320"/>
    </row>
    <row r="101" spans="2:23" ht="4.5" customHeight="1">
      <c r="B101" s="334"/>
      <c r="C101" s="335"/>
      <c r="V101" s="320"/>
      <c r="W101" s="320"/>
    </row>
    <row r="102" spans="2:24" ht="12">
      <c r="B102" s="324" t="s">
        <v>375</v>
      </c>
      <c r="C102" s="331"/>
      <c r="D102" s="314">
        <v>-63512012</v>
      </c>
      <c r="E102" s="315">
        <v>-90259866</v>
      </c>
      <c r="F102" s="315">
        <v>-90806782</v>
      </c>
      <c r="G102" s="314">
        <v>-5959482</v>
      </c>
      <c r="H102" s="315">
        <v>-27712641</v>
      </c>
      <c r="I102" s="315">
        <v>-25609868</v>
      </c>
      <c r="J102" s="312">
        <v>0</v>
      </c>
      <c r="K102" s="313">
        <v>0</v>
      </c>
      <c r="L102" s="313">
        <v>0</v>
      </c>
      <c r="M102" s="314">
        <v>-35915163</v>
      </c>
      <c r="N102" s="315">
        <v>-42513775</v>
      </c>
      <c r="O102" s="315">
        <v>-43391504</v>
      </c>
      <c r="P102" s="314">
        <v>-14767022</v>
      </c>
      <c r="Q102" s="315">
        <v>-23600707</v>
      </c>
      <c r="R102" s="315">
        <v>-15330574</v>
      </c>
      <c r="S102" s="314">
        <v>436988</v>
      </c>
      <c r="T102" s="315">
        <v>13292506</v>
      </c>
      <c r="U102" s="315">
        <v>-13756339.799999999</v>
      </c>
      <c r="V102" s="314">
        <v>-119716691</v>
      </c>
      <c r="W102" s="315">
        <v>-170794483</v>
      </c>
      <c r="X102" s="315">
        <v>-188895067.8</v>
      </c>
    </row>
    <row r="103" spans="2:24" ht="12">
      <c r="B103" s="328"/>
      <c r="C103" s="329" t="s">
        <v>376</v>
      </c>
      <c r="D103" s="312">
        <v>4783074.5</v>
      </c>
      <c r="E103" s="313">
        <v>9778252</v>
      </c>
      <c r="F103" s="313">
        <v>25601060</v>
      </c>
      <c r="G103" s="312">
        <v>1598337</v>
      </c>
      <c r="H103" s="313">
        <v>2466727</v>
      </c>
      <c r="I103" s="313">
        <v>3173056</v>
      </c>
      <c r="J103" s="312">
        <v>0</v>
      </c>
      <c r="K103" s="313">
        <v>0</v>
      </c>
      <c r="L103" s="313">
        <v>0</v>
      </c>
      <c r="M103" s="312">
        <v>3440657</v>
      </c>
      <c r="N103" s="313">
        <v>11968380</v>
      </c>
      <c r="O103" s="313">
        <v>5364390</v>
      </c>
      <c r="P103" s="312">
        <v>455981</v>
      </c>
      <c r="Q103" s="313">
        <v>1341180</v>
      </c>
      <c r="R103" s="313">
        <v>248487</v>
      </c>
      <c r="S103" s="312">
        <v>-194860</v>
      </c>
      <c r="T103" s="313">
        <v>-238621</v>
      </c>
      <c r="U103" s="313">
        <v>-63759</v>
      </c>
      <c r="V103" s="314">
        <v>10083189.5</v>
      </c>
      <c r="W103" s="315">
        <v>25315918</v>
      </c>
      <c r="X103" s="313">
        <v>34323234</v>
      </c>
    </row>
    <row r="104" spans="2:24" ht="12">
      <c r="B104" s="328"/>
      <c r="C104" s="329" t="s">
        <v>377</v>
      </c>
      <c r="D104" s="312">
        <v>-70966661.5</v>
      </c>
      <c r="E104" s="313">
        <v>-91926644</v>
      </c>
      <c r="F104" s="313">
        <v>-120467287</v>
      </c>
      <c r="G104" s="312">
        <v>-16672829</v>
      </c>
      <c r="H104" s="313">
        <v>-16457318</v>
      </c>
      <c r="I104" s="313">
        <v>-13908953</v>
      </c>
      <c r="J104" s="312">
        <v>0</v>
      </c>
      <c r="K104" s="313">
        <v>0</v>
      </c>
      <c r="L104" s="313">
        <v>0</v>
      </c>
      <c r="M104" s="312">
        <v>-39278398</v>
      </c>
      <c r="N104" s="313">
        <v>-54646985</v>
      </c>
      <c r="O104" s="313">
        <v>-48548045</v>
      </c>
      <c r="P104" s="312">
        <v>-15533121</v>
      </c>
      <c r="Q104" s="313">
        <v>-25576058</v>
      </c>
      <c r="R104" s="313">
        <v>-15579061</v>
      </c>
      <c r="S104" s="312">
        <v>194860</v>
      </c>
      <c r="T104" s="313">
        <v>238621</v>
      </c>
      <c r="U104" s="313">
        <v>63759</v>
      </c>
      <c r="V104" s="314">
        <v>-142256149.5</v>
      </c>
      <c r="W104" s="315">
        <v>-188368384</v>
      </c>
      <c r="X104" s="313">
        <v>-198439587</v>
      </c>
    </row>
    <row r="105" spans="2:24" ht="12">
      <c r="B105" s="328"/>
      <c r="C105" s="329" t="s">
        <v>378</v>
      </c>
      <c r="D105" s="312">
        <v>-3162695</v>
      </c>
      <c r="E105" s="313">
        <v>9275308</v>
      </c>
      <c r="F105" s="313">
        <v>-18950333</v>
      </c>
      <c r="G105" s="312">
        <v>0</v>
      </c>
      <c r="H105" s="313">
        <v>0</v>
      </c>
      <c r="I105" s="313">
        <v>0</v>
      </c>
      <c r="J105" s="312">
        <v>0</v>
      </c>
      <c r="K105" s="313">
        <v>0</v>
      </c>
      <c r="L105" s="313">
        <v>0</v>
      </c>
      <c r="M105" s="312">
        <v>0</v>
      </c>
      <c r="N105" s="313">
        <v>0</v>
      </c>
      <c r="O105" s="313">
        <v>0</v>
      </c>
      <c r="P105" s="312">
        <v>0</v>
      </c>
      <c r="Q105" s="313">
        <v>0</v>
      </c>
      <c r="R105" s="313">
        <v>0</v>
      </c>
      <c r="S105" s="312">
        <v>0</v>
      </c>
      <c r="T105" s="313">
        <v>0</v>
      </c>
      <c r="U105" s="313">
        <v>0</v>
      </c>
      <c r="V105" s="314">
        <v>-3162695</v>
      </c>
      <c r="W105" s="315">
        <v>9275308</v>
      </c>
      <c r="X105" s="313">
        <v>-18950333</v>
      </c>
    </row>
    <row r="106" spans="2:24" ht="12">
      <c r="B106" s="328"/>
      <c r="C106" s="329" t="s">
        <v>379</v>
      </c>
      <c r="D106" s="314">
        <v>5834270</v>
      </c>
      <c r="E106" s="315">
        <v>-17386782</v>
      </c>
      <c r="F106" s="315">
        <v>23009778</v>
      </c>
      <c r="G106" s="314">
        <v>9115010</v>
      </c>
      <c r="H106" s="315">
        <v>-13722050</v>
      </c>
      <c r="I106" s="315">
        <v>-14873971</v>
      </c>
      <c r="J106" s="312">
        <v>0</v>
      </c>
      <c r="K106" s="313">
        <v>0</v>
      </c>
      <c r="L106" s="313">
        <v>0</v>
      </c>
      <c r="M106" s="314">
        <v>-77422</v>
      </c>
      <c r="N106" s="315">
        <v>164830</v>
      </c>
      <c r="O106" s="315">
        <v>-207849</v>
      </c>
      <c r="P106" s="314">
        <v>310118</v>
      </c>
      <c r="Q106" s="315">
        <v>634171</v>
      </c>
      <c r="R106" s="315">
        <v>0</v>
      </c>
      <c r="S106" s="314">
        <v>436988</v>
      </c>
      <c r="T106" s="315">
        <v>13292506</v>
      </c>
      <c r="U106" s="315">
        <v>-13756339.799999999</v>
      </c>
      <c r="V106" s="314">
        <v>15618964</v>
      </c>
      <c r="W106" s="315">
        <v>-17017325</v>
      </c>
      <c r="X106" s="315">
        <v>-5828381.799999997</v>
      </c>
    </row>
    <row r="107" spans="2:24" ht="12">
      <c r="B107" s="328"/>
      <c r="C107" s="330" t="s">
        <v>380</v>
      </c>
      <c r="D107" s="312">
        <v>12260890</v>
      </c>
      <c r="E107" s="313">
        <v>28981945</v>
      </c>
      <c r="F107" s="313">
        <v>54434939</v>
      </c>
      <c r="G107" s="312">
        <v>19849580</v>
      </c>
      <c r="H107" s="313">
        <v>1904563</v>
      </c>
      <c r="I107" s="313">
        <v>1406927</v>
      </c>
      <c r="J107" s="312">
        <v>0</v>
      </c>
      <c r="K107" s="313">
        <v>0</v>
      </c>
      <c r="L107" s="313">
        <v>0</v>
      </c>
      <c r="M107" s="312">
        <v>188272</v>
      </c>
      <c r="N107" s="313">
        <v>263663</v>
      </c>
      <c r="O107" s="313">
        <v>128111</v>
      </c>
      <c r="P107" s="312">
        <v>805044</v>
      </c>
      <c r="Q107" s="313">
        <v>635100</v>
      </c>
      <c r="R107" s="313">
        <v>0</v>
      </c>
      <c r="S107" s="312">
        <v>0</v>
      </c>
      <c r="T107" s="313">
        <v>0</v>
      </c>
      <c r="U107" s="313">
        <v>-13756339.799999999</v>
      </c>
      <c r="V107" s="314">
        <v>33103786</v>
      </c>
      <c r="W107" s="315">
        <v>31785271</v>
      </c>
      <c r="X107" s="313">
        <v>42213637.2</v>
      </c>
    </row>
    <row r="108" spans="2:24" ht="12">
      <c r="B108" s="328"/>
      <c r="C108" s="330" t="s">
        <v>381</v>
      </c>
      <c r="D108" s="312">
        <v>-6426620</v>
      </c>
      <c r="E108" s="313">
        <v>-46368727</v>
      </c>
      <c r="F108" s="313">
        <v>-31425161</v>
      </c>
      <c r="G108" s="312">
        <v>-10734570</v>
      </c>
      <c r="H108" s="313">
        <v>-15626613</v>
      </c>
      <c r="I108" s="313">
        <v>-16280898</v>
      </c>
      <c r="J108" s="312">
        <v>0</v>
      </c>
      <c r="K108" s="313">
        <v>0</v>
      </c>
      <c r="L108" s="313">
        <v>0</v>
      </c>
      <c r="M108" s="312">
        <v>-265694</v>
      </c>
      <c r="N108" s="313">
        <v>-98833</v>
      </c>
      <c r="O108" s="313">
        <v>-335960</v>
      </c>
      <c r="P108" s="312">
        <v>-494926</v>
      </c>
      <c r="Q108" s="313">
        <v>-929</v>
      </c>
      <c r="R108" s="313">
        <v>0</v>
      </c>
      <c r="S108" s="312">
        <v>436988</v>
      </c>
      <c r="T108" s="313">
        <v>13292506</v>
      </c>
      <c r="U108" s="313">
        <v>0</v>
      </c>
      <c r="V108" s="314">
        <v>-17484822</v>
      </c>
      <c r="W108" s="315">
        <v>-48802596</v>
      </c>
      <c r="X108" s="313">
        <v>-48042019</v>
      </c>
    </row>
    <row r="109" spans="22:23" ht="12">
      <c r="V109" s="320"/>
      <c r="W109" s="320"/>
    </row>
    <row r="110" spans="2:24" ht="12">
      <c r="B110" s="324" t="s">
        <v>382</v>
      </c>
      <c r="C110" s="321"/>
      <c r="D110" s="312">
        <v>82101109</v>
      </c>
      <c r="E110" s="313">
        <v>88336170</v>
      </c>
      <c r="F110" s="313">
        <v>73631340.68016881</v>
      </c>
      <c r="G110" s="312">
        <v>202973</v>
      </c>
      <c r="H110" s="313">
        <v>186494</v>
      </c>
      <c r="I110" s="313">
        <v>363873</v>
      </c>
      <c r="J110" s="312">
        <v>0</v>
      </c>
      <c r="K110" s="313">
        <v>0</v>
      </c>
      <c r="L110" s="313">
        <v>0</v>
      </c>
      <c r="M110" s="312">
        <v>0</v>
      </c>
      <c r="N110" s="313">
        <v>0</v>
      </c>
      <c r="O110" s="313">
        <v>0</v>
      </c>
      <c r="P110" s="312">
        <v>9369676</v>
      </c>
      <c r="Q110" s="313">
        <v>9935172</v>
      </c>
      <c r="R110" s="313">
        <v>8136376.478999999</v>
      </c>
      <c r="S110" s="312">
        <v>0</v>
      </c>
      <c r="T110" s="313">
        <v>0</v>
      </c>
      <c r="U110" s="313">
        <v>0</v>
      </c>
      <c r="V110" s="314">
        <v>91673758</v>
      </c>
      <c r="W110" s="315">
        <v>98457836</v>
      </c>
      <c r="X110" s="313">
        <v>82131590.15916881</v>
      </c>
    </row>
    <row r="111" spans="2:24" ht="12">
      <c r="B111" s="324" t="s">
        <v>383</v>
      </c>
      <c r="C111" s="321"/>
      <c r="D111" s="312">
        <v>0</v>
      </c>
      <c r="E111" s="313">
        <v>0</v>
      </c>
      <c r="F111" s="313">
        <v>0</v>
      </c>
      <c r="G111" s="312">
        <v>0</v>
      </c>
      <c r="H111" s="313">
        <v>0</v>
      </c>
      <c r="I111" s="313">
        <v>0</v>
      </c>
      <c r="J111" s="312">
        <v>0</v>
      </c>
      <c r="K111" s="313">
        <v>0</v>
      </c>
      <c r="L111" s="313">
        <v>0</v>
      </c>
      <c r="M111" s="312">
        <v>0</v>
      </c>
      <c r="N111" s="313">
        <v>0</v>
      </c>
      <c r="O111" s="313">
        <v>0</v>
      </c>
      <c r="P111" s="312">
        <v>0</v>
      </c>
      <c r="Q111" s="313">
        <v>0</v>
      </c>
      <c r="R111" s="313">
        <v>0</v>
      </c>
      <c r="S111" s="312">
        <v>0</v>
      </c>
      <c r="T111" s="313">
        <v>0</v>
      </c>
      <c r="U111" s="313">
        <v>0</v>
      </c>
      <c r="V111" s="314">
        <v>0</v>
      </c>
      <c r="W111" s="315">
        <v>0</v>
      </c>
      <c r="X111" s="313">
        <v>0</v>
      </c>
    </row>
    <row r="112" spans="2:24" ht="12">
      <c r="B112" s="324" t="s">
        <v>384</v>
      </c>
      <c r="C112" s="321"/>
      <c r="D112" s="312">
        <v>272686</v>
      </c>
      <c r="E112" s="313">
        <v>-55494</v>
      </c>
      <c r="F112" s="313">
        <v>0</v>
      </c>
      <c r="G112" s="312">
        <v>0</v>
      </c>
      <c r="H112" s="313">
        <v>0</v>
      </c>
      <c r="I112" s="313">
        <v>0</v>
      </c>
      <c r="J112" s="312">
        <v>0</v>
      </c>
      <c r="K112" s="313">
        <v>0</v>
      </c>
      <c r="L112" s="313">
        <v>0</v>
      </c>
      <c r="M112" s="312">
        <v>0</v>
      </c>
      <c r="N112" s="313">
        <v>-34772</v>
      </c>
      <c r="O112" s="313">
        <v>252022</v>
      </c>
      <c r="P112" s="312">
        <v>0</v>
      </c>
      <c r="Q112" s="313">
        <v>0</v>
      </c>
      <c r="R112" s="313">
        <v>764314</v>
      </c>
      <c r="S112" s="312">
        <v>0</v>
      </c>
      <c r="T112" s="313">
        <v>0</v>
      </c>
      <c r="U112" s="313">
        <v>0</v>
      </c>
      <c r="V112" s="314">
        <v>272686</v>
      </c>
      <c r="W112" s="315">
        <v>-90266</v>
      </c>
      <c r="X112" s="313">
        <v>1016336</v>
      </c>
    </row>
    <row r="113" spans="2:24" ht="12">
      <c r="B113" s="324" t="s">
        <v>385</v>
      </c>
      <c r="C113" s="321"/>
      <c r="D113" s="312">
        <v>38060</v>
      </c>
      <c r="E113" s="313">
        <v>60233</v>
      </c>
      <c r="F113" s="313">
        <v>654395</v>
      </c>
      <c r="G113" s="312">
        <v>0</v>
      </c>
      <c r="H113" s="313">
        <v>0</v>
      </c>
      <c r="I113" s="313">
        <v>0</v>
      </c>
      <c r="J113" s="312">
        <v>0</v>
      </c>
      <c r="K113" s="313">
        <v>0</v>
      </c>
      <c r="L113" s="313">
        <v>0</v>
      </c>
      <c r="M113" s="312">
        <v>1127732</v>
      </c>
      <c r="N113" s="313">
        <v>83708</v>
      </c>
      <c r="O113" s="313">
        <v>167699</v>
      </c>
      <c r="P113" s="312">
        <v>455621</v>
      </c>
      <c r="Q113" s="313">
        <v>-78969</v>
      </c>
      <c r="R113" s="313">
        <v>-1530052</v>
      </c>
      <c r="S113" s="312">
        <v>0</v>
      </c>
      <c r="T113" s="313">
        <v>0</v>
      </c>
      <c r="U113" s="313">
        <v>0</v>
      </c>
      <c r="V113" s="314">
        <v>1621413</v>
      </c>
      <c r="W113" s="315">
        <v>64972</v>
      </c>
      <c r="X113" s="313">
        <v>-707958</v>
      </c>
    </row>
    <row r="114" spans="2:24" ht="12">
      <c r="B114" s="324" t="s">
        <v>386</v>
      </c>
      <c r="C114" s="321"/>
      <c r="D114" s="312">
        <v>0</v>
      </c>
      <c r="E114" s="313">
        <v>0</v>
      </c>
      <c r="F114" s="313">
        <v>0</v>
      </c>
      <c r="G114" s="312">
        <v>0</v>
      </c>
      <c r="H114" s="313">
        <v>0</v>
      </c>
      <c r="I114" s="313">
        <v>0</v>
      </c>
      <c r="J114" s="312">
        <v>0</v>
      </c>
      <c r="K114" s="313">
        <v>0</v>
      </c>
      <c r="L114" s="313">
        <v>0</v>
      </c>
      <c r="M114" s="312">
        <v>0</v>
      </c>
      <c r="N114" s="313">
        <v>0</v>
      </c>
      <c r="O114" s="313">
        <v>0</v>
      </c>
      <c r="P114" s="312">
        <v>0</v>
      </c>
      <c r="Q114" s="313">
        <v>0</v>
      </c>
      <c r="R114" s="313">
        <v>0</v>
      </c>
      <c r="S114" s="312">
        <v>0</v>
      </c>
      <c r="T114" s="313">
        <v>0</v>
      </c>
      <c r="U114" s="313">
        <v>0</v>
      </c>
      <c r="V114" s="314">
        <v>0</v>
      </c>
      <c r="W114" s="315">
        <v>0</v>
      </c>
      <c r="X114" s="313">
        <v>0</v>
      </c>
    </row>
    <row r="115" spans="22:23" ht="6" customHeight="1">
      <c r="V115" s="320"/>
      <c r="W115" s="320"/>
    </row>
    <row r="116" spans="2:24" ht="12">
      <c r="B116" s="324" t="s">
        <v>387</v>
      </c>
      <c r="C116" s="331"/>
      <c r="D116" s="314">
        <v>535549895</v>
      </c>
      <c r="E116" s="315">
        <v>645200972</v>
      </c>
      <c r="F116" s="315">
        <v>551003332.7801688</v>
      </c>
      <c r="G116" s="314">
        <v>36645827</v>
      </c>
      <c r="H116" s="315">
        <v>15424474</v>
      </c>
      <c r="I116" s="315">
        <v>12038408</v>
      </c>
      <c r="J116" s="312">
        <v>0</v>
      </c>
      <c r="K116" s="313">
        <v>0</v>
      </c>
      <c r="L116" s="313">
        <v>0</v>
      </c>
      <c r="M116" s="314">
        <v>226749931</v>
      </c>
      <c r="N116" s="315">
        <v>208346540</v>
      </c>
      <c r="O116" s="315">
        <v>173846428</v>
      </c>
      <c r="P116" s="314">
        <v>65192158</v>
      </c>
      <c r="Q116" s="315">
        <v>62304158</v>
      </c>
      <c r="R116" s="315">
        <v>43812370.479</v>
      </c>
      <c r="S116" s="314">
        <v>436988</v>
      </c>
      <c r="T116" s="315">
        <v>13292506</v>
      </c>
      <c r="U116" s="315">
        <v>-12992098.799999999</v>
      </c>
      <c r="V116" s="314">
        <v>864574799</v>
      </c>
      <c r="W116" s="315">
        <v>944568650</v>
      </c>
      <c r="X116" s="315">
        <v>767708440.4591688</v>
      </c>
    </row>
    <row r="117" spans="22:23" ht="6.75" customHeight="1">
      <c r="V117" s="320"/>
      <c r="W117" s="320"/>
    </row>
    <row r="118" spans="2:24" ht="12">
      <c r="B118" s="328"/>
      <c r="C118" s="321" t="s">
        <v>388</v>
      </c>
      <c r="D118" s="312">
        <v>-69022643</v>
      </c>
      <c r="E118" s="313">
        <v>-75013447</v>
      </c>
      <c r="F118" s="313">
        <v>-133715307</v>
      </c>
      <c r="G118" s="312">
        <v>-13352066</v>
      </c>
      <c r="H118" s="313">
        <v>-6168376</v>
      </c>
      <c r="I118" s="313">
        <v>-4511350</v>
      </c>
      <c r="J118" s="312">
        <v>0</v>
      </c>
      <c r="K118" s="313">
        <v>0</v>
      </c>
      <c r="L118" s="313">
        <v>0</v>
      </c>
      <c r="M118" s="312">
        <v>-76652558</v>
      </c>
      <c r="N118" s="313">
        <v>-69788953</v>
      </c>
      <c r="O118" s="313">
        <v>-57450682</v>
      </c>
      <c r="P118" s="312">
        <v>-20936925</v>
      </c>
      <c r="Q118" s="313">
        <v>-21497520</v>
      </c>
      <c r="R118" s="313">
        <v>-14500266</v>
      </c>
      <c r="S118" s="312">
        <v>0</v>
      </c>
      <c r="T118" s="313">
        <v>0</v>
      </c>
      <c r="U118" s="313">
        <v>0</v>
      </c>
      <c r="V118" s="314">
        <v>-179964192</v>
      </c>
      <c r="W118" s="315">
        <v>-172468296</v>
      </c>
      <c r="X118" s="313">
        <v>-210177605</v>
      </c>
    </row>
    <row r="119" spans="22:23" ht="6.75" customHeight="1">
      <c r="V119" s="320"/>
      <c r="W119" s="320"/>
    </row>
    <row r="120" spans="2:24" ht="12">
      <c r="B120" s="336" t="s">
        <v>389</v>
      </c>
      <c r="C120" s="331"/>
      <c r="D120" s="314">
        <v>466527252</v>
      </c>
      <c r="E120" s="315">
        <v>570187525</v>
      </c>
      <c r="F120" s="315">
        <v>417288025.7801688</v>
      </c>
      <c r="G120" s="314">
        <v>23293761</v>
      </c>
      <c r="H120" s="315">
        <v>9256098</v>
      </c>
      <c r="I120" s="315">
        <v>7527058</v>
      </c>
      <c r="J120" s="312">
        <v>0</v>
      </c>
      <c r="K120" s="313">
        <v>0</v>
      </c>
      <c r="L120" s="313">
        <v>0</v>
      </c>
      <c r="M120" s="314">
        <v>150097373</v>
      </c>
      <c r="N120" s="315">
        <v>138557587</v>
      </c>
      <c r="O120" s="315">
        <v>116395746</v>
      </c>
      <c r="P120" s="314">
        <v>44255233</v>
      </c>
      <c r="Q120" s="315">
        <v>40806638</v>
      </c>
      <c r="R120" s="315">
        <v>29312104.479000002</v>
      </c>
      <c r="S120" s="314">
        <v>436988</v>
      </c>
      <c r="T120" s="315">
        <v>13292506</v>
      </c>
      <c r="U120" s="315">
        <v>-12992098.799999999</v>
      </c>
      <c r="V120" s="314">
        <v>684610607</v>
      </c>
      <c r="W120" s="315">
        <v>772100354</v>
      </c>
      <c r="X120" s="315">
        <v>557530835.4591688</v>
      </c>
    </row>
    <row r="121" spans="2:24" ht="24">
      <c r="B121" s="328"/>
      <c r="C121" s="321" t="s">
        <v>390</v>
      </c>
      <c r="D121" s="312">
        <v>0</v>
      </c>
      <c r="E121" s="313"/>
      <c r="F121" s="313"/>
      <c r="G121" s="312">
        <v>0</v>
      </c>
      <c r="H121" s="313"/>
      <c r="I121" s="313"/>
      <c r="J121" s="312"/>
      <c r="K121" s="313"/>
      <c r="L121" s="313"/>
      <c r="M121" s="312">
        <v>0</v>
      </c>
      <c r="N121" s="313"/>
      <c r="O121" s="313"/>
      <c r="P121" s="312">
        <v>0</v>
      </c>
      <c r="Q121" s="313">
        <v>0</v>
      </c>
      <c r="R121" s="313">
        <v>0</v>
      </c>
      <c r="S121" s="312">
        <v>0</v>
      </c>
      <c r="T121" s="313">
        <v>0</v>
      </c>
      <c r="U121" s="313">
        <v>0</v>
      </c>
      <c r="V121" s="314">
        <v>0</v>
      </c>
      <c r="W121" s="315">
        <v>0</v>
      </c>
      <c r="X121" s="313">
        <v>0</v>
      </c>
    </row>
    <row r="122" spans="2:24" ht="12">
      <c r="B122" s="324" t="s">
        <v>391</v>
      </c>
      <c r="C122" s="321"/>
      <c r="D122" s="314">
        <v>466527252</v>
      </c>
      <c r="E122" s="315">
        <v>570187525</v>
      </c>
      <c r="F122" s="315">
        <v>417288025.7801688</v>
      </c>
      <c r="G122" s="314">
        <v>23293761</v>
      </c>
      <c r="H122" s="315">
        <v>9256098</v>
      </c>
      <c r="I122" s="315">
        <v>7527058</v>
      </c>
      <c r="J122" s="312">
        <v>0</v>
      </c>
      <c r="K122" s="313">
        <v>0</v>
      </c>
      <c r="L122" s="313">
        <v>0</v>
      </c>
      <c r="M122" s="314">
        <v>150097373</v>
      </c>
      <c r="N122" s="315">
        <v>138557587</v>
      </c>
      <c r="O122" s="315">
        <v>116395746</v>
      </c>
      <c r="P122" s="314">
        <v>44255233</v>
      </c>
      <c r="Q122" s="315">
        <v>40806638</v>
      </c>
      <c r="R122" s="315">
        <v>29312104.479000002</v>
      </c>
      <c r="S122" s="314">
        <v>436988</v>
      </c>
      <c r="T122" s="315">
        <v>13292506</v>
      </c>
      <c r="U122" s="315">
        <v>-12992098.799999999</v>
      </c>
      <c r="V122" s="314">
        <v>684610607</v>
      </c>
      <c r="W122" s="315">
        <v>772100354</v>
      </c>
      <c r="X122" s="315">
        <v>557530835.4591688</v>
      </c>
    </row>
    <row r="123" spans="22:23" ht="8.25" customHeight="1">
      <c r="V123" s="320"/>
      <c r="W123" s="320"/>
    </row>
    <row r="124" spans="2:24" ht="12">
      <c r="B124" s="328"/>
      <c r="C124" s="331" t="s">
        <v>392</v>
      </c>
      <c r="D124" s="314">
        <v>466527252</v>
      </c>
      <c r="E124" s="315">
        <v>570187525</v>
      </c>
      <c r="F124" s="315">
        <v>417288025.7801688</v>
      </c>
      <c r="G124" s="314">
        <v>23293761</v>
      </c>
      <c r="H124" s="315">
        <v>9256098</v>
      </c>
      <c r="I124" s="315">
        <v>7527058</v>
      </c>
      <c r="J124" s="312">
        <v>0</v>
      </c>
      <c r="K124" s="313">
        <v>0</v>
      </c>
      <c r="L124" s="313">
        <v>0</v>
      </c>
      <c r="M124" s="314">
        <v>150097373</v>
      </c>
      <c r="N124" s="315">
        <v>138557587</v>
      </c>
      <c r="O124" s="315">
        <v>116395746</v>
      </c>
      <c r="P124" s="314">
        <v>44255233</v>
      </c>
      <c r="Q124" s="315">
        <v>40806638</v>
      </c>
      <c r="R124" s="315">
        <v>29312104.479000002</v>
      </c>
      <c r="S124" s="314">
        <v>436988</v>
      </c>
      <c r="T124" s="315">
        <v>13292506</v>
      </c>
      <c r="U124" s="315">
        <v>-12992098.800000012</v>
      </c>
      <c r="V124" s="314">
        <v>684610607</v>
      </c>
      <c r="W124" s="315">
        <v>772100354</v>
      </c>
      <c r="X124" s="315">
        <v>557530835.4591687</v>
      </c>
    </row>
    <row r="125" spans="2:24" ht="12">
      <c r="B125" s="328"/>
      <c r="C125" s="331" t="s">
        <v>393</v>
      </c>
      <c r="D125" s="314">
        <v>0</v>
      </c>
      <c r="E125" s="315">
        <v>0</v>
      </c>
      <c r="F125" s="315">
        <v>0</v>
      </c>
      <c r="G125" s="314">
        <v>0</v>
      </c>
      <c r="H125" s="315">
        <v>0</v>
      </c>
      <c r="I125" s="315">
        <v>0</v>
      </c>
      <c r="J125" s="312">
        <v>0</v>
      </c>
      <c r="K125" s="313">
        <v>0</v>
      </c>
      <c r="L125" s="313">
        <v>0</v>
      </c>
      <c r="M125" s="314">
        <v>0</v>
      </c>
      <c r="N125" s="315">
        <v>0</v>
      </c>
      <c r="O125" s="315">
        <v>0</v>
      </c>
      <c r="P125" s="314">
        <v>0</v>
      </c>
      <c r="Q125" s="315">
        <v>0</v>
      </c>
      <c r="R125" s="315">
        <v>0</v>
      </c>
      <c r="S125" s="314">
        <v>0</v>
      </c>
      <c r="T125" s="315">
        <v>0</v>
      </c>
      <c r="U125" s="315">
        <v>0</v>
      </c>
      <c r="V125" s="314">
        <v>533555794</v>
      </c>
      <c r="W125" s="315">
        <v>627053406</v>
      </c>
      <c r="X125" s="315">
        <v>433177184.45916873</v>
      </c>
    </row>
    <row r="126" spans="2:24" ht="12">
      <c r="B126" s="328"/>
      <c r="C126" s="331" t="s">
        <v>394</v>
      </c>
      <c r="D126" s="314">
        <v>0</v>
      </c>
      <c r="E126" s="315">
        <v>0</v>
      </c>
      <c r="F126" s="315">
        <v>0</v>
      </c>
      <c r="G126" s="314">
        <v>0</v>
      </c>
      <c r="H126" s="315">
        <v>0</v>
      </c>
      <c r="I126" s="315">
        <v>0</v>
      </c>
      <c r="J126" s="312">
        <v>0</v>
      </c>
      <c r="K126" s="313">
        <v>0</v>
      </c>
      <c r="L126" s="313">
        <v>0</v>
      </c>
      <c r="M126" s="314">
        <v>0</v>
      </c>
      <c r="N126" s="315">
        <v>0</v>
      </c>
      <c r="O126" s="315">
        <v>0</v>
      </c>
      <c r="P126" s="314">
        <v>0</v>
      </c>
      <c r="Q126" s="315">
        <v>0</v>
      </c>
      <c r="R126" s="315">
        <v>0</v>
      </c>
      <c r="S126" s="314">
        <v>0</v>
      </c>
      <c r="T126" s="315">
        <v>0</v>
      </c>
      <c r="U126" s="315">
        <v>0</v>
      </c>
      <c r="V126" s="314">
        <v>151054813</v>
      </c>
      <c r="W126" s="315">
        <v>145046948</v>
      </c>
      <c r="X126" s="315">
        <v>124353651</v>
      </c>
    </row>
  </sheetData>
  <sheetProtection/>
  <mergeCells count="28">
    <mergeCell ref="S73:U73"/>
    <mergeCell ref="V73:X73"/>
    <mergeCell ref="B74:C75"/>
    <mergeCell ref="P35:Q35"/>
    <mergeCell ref="B36:C37"/>
    <mergeCell ref="B60:C60"/>
    <mergeCell ref="B73:C73"/>
    <mergeCell ref="D73:F73"/>
    <mergeCell ref="G73:I73"/>
    <mergeCell ref="J73:L73"/>
    <mergeCell ref="M73:O73"/>
    <mergeCell ref="P73:R73"/>
    <mergeCell ref="H35:I35"/>
    <mergeCell ref="J35:K35"/>
    <mergeCell ref="L35:M35"/>
    <mergeCell ref="N35:O35"/>
    <mergeCell ref="N3:O3"/>
    <mergeCell ref="P3:Q3"/>
    <mergeCell ref="B3:C3"/>
    <mergeCell ref="D3:E3"/>
    <mergeCell ref="F3:G3"/>
    <mergeCell ref="H3:I3"/>
    <mergeCell ref="J3:K3"/>
    <mergeCell ref="L3:M3"/>
    <mergeCell ref="B4:C5"/>
    <mergeCell ref="B35:C35"/>
    <mergeCell ref="D35:E35"/>
    <mergeCell ref="F35:G3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SheetLayoutView="71" zoomScalePageLayoutView="0" workbookViewId="0" topLeftCell="A1">
      <selection activeCell="A1" sqref="A1"/>
    </sheetView>
  </sheetViews>
  <sheetFormatPr defaultColWidth="12" defaultRowHeight="12"/>
  <cols>
    <col min="1" max="1" width="59.33203125" style="0" bestFit="1" customWidth="1"/>
    <col min="2" max="3" width="12.83203125" style="0" customWidth="1"/>
    <col min="4" max="4" width="16" style="0" customWidth="1"/>
    <col min="5" max="5" width="12.83203125" style="0" customWidth="1"/>
    <col min="6" max="6" width="3.5" style="0" customWidth="1"/>
    <col min="7" max="7" width="17.83203125" style="0" customWidth="1"/>
  </cols>
  <sheetData>
    <row r="1" spans="1:7" ht="12.75">
      <c r="A1" s="154" t="s">
        <v>90</v>
      </c>
      <c r="B1" s="162"/>
      <c r="C1" s="162"/>
      <c r="D1" s="162"/>
      <c r="E1" s="162"/>
      <c r="F1" s="162"/>
      <c r="G1" s="160"/>
    </row>
    <row r="2" spans="1:7" ht="12.75">
      <c r="A2" s="84" t="s">
        <v>91</v>
      </c>
      <c r="B2" s="356" t="s">
        <v>44</v>
      </c>
      <c r="C2" s="356"/>
      <c r="D2" s="356"/>
      <c r="E2" s="356"/>
      <c r="F2" s="13"/>
      <c r="G2" s="108" t="s">
        <v>45</v>
      </c>
    </row>
    <row r="3" spans="1:7" ht="25.5">
      <c r="A3" s="85"/>
      <c r="B3" s="290" t="s">
        <v>92</v>
      </c>
      <c r="C3" s="291" t="s">
        <v>93</v>
      </c>
      <c r="D3" s="163" t="s">
        <v>40</v>
      </c>
      <c r="E3" s="163" t="s">
        <v>1</v>
      </c>
      <c r="G3" s="163" t="s">
        <v>93</v>
      </c>
    </row>
    <row r="4" spans="1:7" ht="12.75">
      <c r="A4" s="14"/>
      <c r="B4" s="1"/>
      <c r="C4" s="1"/>
      <c r="D4" s="1"/>
      <c r="E4" s="1"/>
      <c r="F4" s="1"/>
      <c r="G4" s="1"/>
    </row>
    <row r="5" spans="1:7" ht="12.75">
      <c r="A5" s="124" t="s">
        <v>94</v>
      </c>
      <c r="B5" s="125"/>
      <c r="C5" s="125"/>
      <c r="D5" s="126"/>
      <c r="E5" s="144"/>
      <c r="F5" s="144"/>
      <c r="G5" s="125"/>
    </row>
    <row r="6" spans="1:7" ht="12.75">
      <c r="A6" s="109" t="s">
        <v>95</v>
      </c>
      <c r="B6" s="1">
        <v>446438.229</v>
      </c>
      <c r="C6" s="1">
        <v>333269.859</v>
      </c>
      <c r="D6" s="1">
        <v>-113168.37</v>
      </c>
      <c r="E6" s="6">
        <v>-0.2534916650249502</v>
      </c>
      <c r="F6" s="1"/>
      <c r="G6" s="1">
        <v>712099.8675241983</v>
      </c>
    </row>
    <row r="7" spans="1:7" ht="12.75">
      <c r="A7" s="109" t="s">
        <v>96</v>
      </c>
      <c r="B7" s="1">
        <v>1536.149</v>
      </c>
      <c r="C7" s="1">
        <v>72.201</v>
      </c>
      <c r="D7" s="1">
        <v>-1463.9479999999999</v>
      </c>
      <c r="E7" s="6">
        <v>-0.9529986999958988</v>
      </c>
      <c r="F7" s="1"/>
      <c r="G7" s="1">
        <v>154.2723446080212</v>
      </c>
    </row>
    <row r="8" spans="1:7" ht="12.75">
      <c r="A8" s="109" t="s">
        <v>97</v>
      </c>
      <c r="B8" s="1">
        <v>9068.636</v>
      </c>
      <c r="C8" s="1">
        <v>6625.837</v>
      </c>
      <c r="D8" s="1">
        <v>-2442.799</v>
      </c>
      <c r="E8" s="6">
        <v>-0.2693678520121438</v>
      </c>
      <c r="F8" s="1"/>
      <c r="G8" s="1">
        <v>14157.468857503045</v>
      </c>
    </row>
    <row r="9" spans="1:7" ht="12.75">
      <c r="A9" s="109" t="s">
        <v>98</v>
      </c>
      <c r="B9" s="1">
        <v>331585.506</v>
      </c>
      <c r="C9" s="1">
        <v>250678.552</v>
      </c>
      <c r="D9" s="1">
        <v>-80906.954</v>
      </c>
      <c r="E9" s="6">
        <v>-0.24400027303967864</v>
      </c>
      <c r="F9" s="1"/>
      <c r="G9" s="1">
        <v>535626.4866135339</v>
      </c>
    </row>
    <row r="10" spans="1:7" ht="12.75">
      <c r="A10" s="109" t="s">
        <v>99</v>
      </c>
      <c r="B10" s="1">
        <v>69160.836</v>
      </c>
      <c r="C10" s="1">
        <v>79032.363</v>
      </c>
      <c r="D10" s="1">
        <v>9871.527000000002</v>
      </c>
      <c r="E10" s="6">
        <v>0.14273290450103873</v>
      </c>
      <c r="F10" s="1"/>
      <c r="G10" s="1">
        <v>168868.96220166236</v>
      </c>
    </row>
    <row r="11" spans="1:7" ht="12.75">
      <c r="A11" s="109" t="s">
        <v>100</v>
      </c>
      <c r="B11" s="1">
        <v>40179.588</v>
      </c>
      <c r="C11" s="1">
        <v>42139.761</v>
      </c>
      <c r="D11" s="1">
        <v>1960.1729999999952</v>
      </c>
      <c r="E11" s="6">
        <v>0.04878529366702304</v>
      </c>
      <c r="F11" s="1"/>
      <c r="G11" s="1">
        <v>90040.30042093118</v>
      </c>
    </row>
    <row r="12" spans="1:7" ht="12.75">
      <c r="A12" s="109" t="s">
        <v>101</v>
      </c>
      <c r="B12" s="1">
        <v>44392.298</v>
      </c>
      <c r="C12" s="1">
        <v>81208.15</v>
      </c>
      <c r="D12" s="1">
        <v>36815.85199999999</v>
      </c>
      <c r="E12" s="6">
        <v>0.8293297184119639</v>
      </c>
      <c r="F12" s="1"/>
      <c r="G12" s="1">
        <v>173517.98038503452</v>
      </c>
    </row>
    <row r="13" spans="1:7" ht="12.75">
      <c r="A13" s="7" t="s">
        <v>102</v>
      </c>
      <c r="B13" s="8">
        <v>942361.242</v>
      </c>
      <c r="C13" s="8">
        <v>793026.7230000001</v>
      </c>
      <c r="D13" s="9">
        <v>-149334.51899999985</v>
      </c>
      <c r="E13" s="145">
        <v>-0.15846844325119205</v>
      </c>
      <c r="F13" s="144"/>
      <c r="G13" s="8">
        <v>1694465.3383474716</v>
      </c>
    </row>
    <row r="14" spans="1:7" ht="12.75">
      <c r="A14" s="109"/>
      <c r="B14" s="1"/>
      <c r="C14" s="1"/>
      <c r="D14" s="1"/>
      <c r="E14" s="6"/>
      <c r="F14" s="1"/>
      <c r="G14" s="1"/>
    </row>
    <row r="15" spans="1:7" ht="12.75">
      <c r="A15" s="109"/>
      <c r="B15" s="1"/>
      <c r="C15" s="1"/>
      <c r="D15" s="1"/>
      <c r="E15" s="6"/>
      <c r="F15" s="1"/>
      <c r="G15" s="1"/>
    </row>
    <row r="16" spans="1:7" ht="12.75">
      <c r="A16" s="109" t="s">
        <v>103</v>
      </c>
      <c r="B16" s="1">
        <v>4141.795</v>
      </c>
      <c r="C16" s="1">
        <v>28295.886</v>
      </c>
      <c r="D16" s="1">
        <v>24154.091</v>
      </c>
      <c r="E16" s="6">
        <v>5.831792978648147</v>
      </c>
      <c r="F16" s="1"/>
      <c r="G16" s="1">
        <v>60460.002991389076</v>
      </c>
    </row>
    <row r="17" spans="1:7" ht="12.75">
      <c r="A17" s="109" t="s">
        <v>104</v>
      </c>
      <c r="B17" s="1">
        <v>11938.376</v>
      </c>
      <c r="C17" s="1">
        <v>10884.644</v>
      </c>
      <c r="D17" s="1">
        <v>-1053.732</v>
      </c>
      <c r="E17" s="6">
        <v>-0.08826426642953782</v>
      </c>
      <c r="F17" s="1"/>
      <c r="G17" s="1">
        <v>23257.289374158674</v>
      </c>
    </row>
    <row r="18" spans="1:7" ht="12.75">
      <c r="A18" s="109" t="s">
        <v>105</v>
      </c>
      <c r="B18" s="1">
        <v>66716.465</v>
      </c>
      <c r="C18" s="1">
        <v>126461.117</v>
      </c>
      <c r="D18" s="1">
        <v>59744.652</v>
      </c>
      <c r="E18" s="6">
        <v>0.8955008632426794</v>
      </c>
      <c r="F18" s="1"/>
      <c r="G18" s="1">
        <v>270210.2882417042</v>
      </c>
    </row>
    <row r="19" spans="1:7" ht="12.75">
      <c r="A19" s="109" t="s">
        <v>106</v>
      </c>
      <c r="B19" s="1">
        <v>574097.291</v>
      </c>
      <c r="C19" s="1">
        <v>581743.347</v>
      </c>
      <c r="D19" s="1">
        <v>7646.055999999982</v>
      </c>
      <c r="E19" s="6">
        <v>0.013318397630272014</v>
      </c>
      <c r="F19" s="1"/>
      <c r="G19" s="1">
        <v>1243014.7795987267</v>
      </c>
    </row>
    <row r="20" spans="1:7" ht="12.75">
      <c r="A20" s="109" t="s">
        <v>107</v>
      </c>
      <c r="B20" s="1">
        <v>42638.575</v>
      </c>
      <c r="C20" s="1">
        <v>44354.51</v>
      </c>
      <c r="D20" s="1">
        <v>1715.935</v>
      </c>
      <c r="E20" s="6">
        <v>0.040243722966820654</v>
      </c>
      <c r="F20" s="1"/>
      <c r="G20" s="1">
        <v>94772.56896220167</v>
      </c>
    </row>
    <row r="21" spans="1:7" ht="12.75">
      <c r="A21" s="109" t="s">
        <v>108</v>
      </c>
      <c r="B21" s="1">
        <v>105545.382</v>
      </c>
      <c r="C21" s="1">
        <v>100085.306</v>
      </c>
      <c r="D21" s="1">
        <v>-5460.076000000001</v>
      </c>
      <c r="E21" s="6">
        <v>-0.05173202177618724</v>
      </c>
      <c r="F21" s="1"/>
      <c r="G21" s="1">
        <v>213852.92194611227</v>
      </c>
    </row>
    <row r="22" spans="1:7" ht="12.75">
      <c r="A22" s="109" t="s">
        <v>109</v>
      </c>
      <c r="B22" s="1">
        <v>4326989.36</v>
      </c>
      <c r="C22" s="1">
        <v>4253906.589</v>
      </c>
      <c r="D22" s="1">
        <v>-73082.77100000065</v>
      </c>
      <c r="E22" s="6">
        <v>-0.016889981675388414</v>
      </c>
      <c r="F22" s="1"/>
      <c r="G22" s="1">
        <v>9089349.776714172</v>
      </c>
    </row>
    <row r="23" spans="1:7" ht="12.75">
      <c r="A23" s="109" t="s">
        <v>110</v>
      </c>
      <c r="B23" s="1">
        <v>94924.126</v>
      </c>
      <c r="C23" s="1">
        <v>96113.683</v>
      </c>
      <c r="D23" s="1">
        <v>1189.5570000000007</v>
      </c>
      <c r="E23" s="6">
        <v>0.012531661339710419</v>
      </c>
      <c r="F23" s="1"/>
      <c r="G23" s="1">
        <v>205366.7293433901</v>
      </c>
    </row>
    <row r="24" spans="1:7" ht="12.75">
      <c r="A24" s="7" t="s">
        <v>111</v>
      </c>
      <c r="B24" s="8">
        <v>5226991.37</v>
      </c>
      <c r="C24" s="8">
        <v>5241845.0819999995</v>
      </c>
      <c r="D24" s="9">
        <v>14853.71199999936</v>
      </c>
      <c r="E24" s="145">
        <v>0.0028417326428452393</v>
      </c>
      <c r="F24" s="144"/>
      <c r="G24" s="8">
        <v>11200284.357171854</v>
      </c>
    </row>
    <row r="25" spans="1:7" ht="12.75">
      <c r="A25" s="109"/>
      <c r="B25" s="1"/>
      <c r="C25" s="1"/>
      <c r="D25" s="1"/>
      <c r="E25" s="6"/>
      <c r="F25" s="1"/>
      <c r="G25" s="1"/>
    </row>
    <row r="26" spans="1:7" ht="12.75">
      <c r="A26" s="10" t="s">
        <v>112</v>
      </c>
      <c r="B26" s="11">
        <v>6169352.612</v>
      </c>
      <c r="C26" s="11">
        <v>6034871.805</v>
      </c>
      <c r="D26" s="12">
        <v>-134480.80700000003</v>
      </c>
      <c r="E26" s="146">
        <v>-0.021798204034961723</v>
      </c>
      <c r="F26" s="144"/>
      <c r="G26" s="11">
        <v>12894749.695519326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50.66015625" style="0" bestFit="1" customWidth="1"/>
    <col min="2" max="3" width="12.83203125" style="0" customWidth="1"/>
    <col min="4" max="4" width="16.83203125" style="0" customWidth="1"/>
    <col min="5" max="5" width="12.83203125" style="0" customWidth="1"/>
    <col min="6" max="6" width="1.66796875" style="0" customWidth="1"/>
    <col min="7" max="7" width="16.16015625" style="0" customWidth="1"/>
  </cols>
  <sheetData>
    <row r="1" spans="1:7" ht="12.75">
      <c r="A1" s="154" t="s">
        <v>113</v>
      </c>
      <c r="B1" s="162"/>
      <c r="C1" s="162"/>
      <c r="D1" s="162"/>
      <c r="E1" s="162"/>
      <c r="F1" s="162"/>
      <c r="G1" s="162"/>
    </row>
    <row r="2" spans="1:7" ht="12.75" customHeight="1">
      <c r="A2" s="84" t="s">
        <v>114</v>
      </c>
      <c r="B2" s="356" t="s">
        <v>44</v>
      </c>
      <c r="C2" s="356"/>
      <c r="D2" s="356"/>
      <c r="E2" s="356"/>
      <c r="F2" s="13"/>
      <c r="G2" s="108" t="s">
        <v>45</v>
      </c>
    </row>
    <row r="3" spans="1:7" ht="25.5">
      <c r="A3" s="85"/>
      <c r="B3" s="290" t="s">
        <v>92</v>
      </c>
      <c r="C3" s="291" t="s">
        <v>93</v>
      </c>
      <c r="D3" s="163" t="s">
        <v>40</v>
      </c>
      <c r="E3" s="163" t="s">
        <v>1</v>
      </c>
      <c r="G3" s="163" t="s">
        <v>93</v>
      </c>
    </row>
    <row r="4" spans="1:7" ht="12.75">
      <c r="A4" s="1"/>
      <c r="B4" s="1"/>
      <c r="C4" s="1"/>
      <c r="D4" s="1"/>
      <c r="E4" s="1"/>
      <c r="F4" s="1"/>
      <c r="G4" s="1"/>
    </row>
    <row r="5" spans="1:7" ht="21" customHeight="1">
      <c r="A5" s="298"/>
      <c r="B5" s="125"/>
      <c r="C5" s="125"/>
      <c r="D5" s="126"/>
      <c r="E5" s="144"/>
      <c r="F5" s="144"/>
      <c r="G5" s="125"/>
    </row>
    <row r="6" spans="1:7" ht="12.75">
      <c r="A6" s="14" t="s">
        <v>115</v>
      </c>
      <c r="B6" s="1">
        <v>348548.785</v>
      </c>
      <c r="C6" s="1">
        <v>252708.694</v>
      </c>
      <c r="D6" s="1">
        <v>-95840.09099999999</v>
      </c>
      <c r="E6" s="6">
        <v>-0.2749689430132427</v>
      </c>
      <c r="F6" s="1"/>
      <c r="G6" s="1">
        <v>539964.3041815346</v>
      </c>
    </row>
    <row r="7" spans="1:7" ht="12.75">
      <c r="A7" s="14" t="s">
        <v>116</v>
      </c>
      <c r="B7" s="1">
        <v>373871.856</v>
      </c>
      <c r="C7" s="1">
        <v>377477.705</v>
      </c>
      <c r="D7" s="1">
        <v>3605.8489999999874</v>
      </c>
      <c r="E7" s="6">
        <v>0.009644612029850107</v>
      </c>
      <c r="F7" s="1"/>
      <c r="G7" s="1">
        <v>806559.0585671247</v>
      </c>
    </row>
    <row r="8" spans="1:7" ht="12.75">
      <c r="A8" s="14" t="s">
        <v>117</v>
      </c>
      <c r="B8" s="1">
        <v>90554.059</v>
      </c>
      <c r="C8" s="1">
        <v>223038.793</v>
      </c>
      <c r="D8" s="1">
        <v>132484.734</v>
      </c>
      <c r="E8" s="6">
        <v>1.4630457813050657</v>
      </c>
      <c r="F8" s="1"/>
      <c r="G8" s="1">
        <v>476568.43443516165</v>
      </c>
    </row>
    <row r="9" spans="1:7" ht="12.75">
      <c r="A9" s="14" t="s">
        <v>118</v>
      </c>
      <c r="B9" s="1">
        <v>33393.224</v>
      </c>
      <c r="C9" s="1">
        <v>44557.382</v>
      </c>
      <c r="D9" s="1">
        <v>11164.157999999996</v>
      </c>
      <c r="E9" s="6">
        <v>0.33432405328697806</v>
      </c>
      <c r="F9" s="1"/>
      <c r="G9" s="1">
        <v>95206.04687934018</v>
      </c>
    </row>
    <row r="10" spans="1:7" ht="12.75">
      <c r="A10" s="14" t="s">
        <v>119</v>
      </c>
      <c r="B10" s="1">
        <v>123945.432</v>
      </c>
      <c r="C10" s="1">
        <v>52742.191</v>
      </c>
      <c r="D10" s="1">
        <v>-71203.24100000001</v>
      </c>
      <c r="E10" s="6">
        <v>-0.574472490442407</v>
      </c>
      <c r="F10" s="1"/>
      <c r="G10" s="1">
        <v>112694.58131236512</v>
      </c>
    </row>
    <row r="11" spans="1:7" ht="12.75">
      <c r="A11" s="14" t="s">
        <v>120</v>
      </c>
      <c r="B11" s="1">
        <v>3448.733</v>
      </c>
      <c r="C11" s="1">
        <v>2703.107</v>
      </c>
      <c r="D11" s="1">
        <v>-745.6260000000002</v>
      </c>
      <c r="E11" s="6">
        <v>-0.21620287798446564</v>
      </c>
      <c r="F11" s="1"/>
      <c r="G11" s="1">
        <v>5775.7462447383605</v>
      </c>
    </row>
    <row r="12" spans="1:7" ht="12.75">
      <c r="A12" s="14" t="s">
        <v>121</v>
      </c>
      <c r="B12" s="1">
        <v>7339.592</v>
      </c>
      <c r="C12" s="1">
        <v>7761.88</v>
      </c>
      <c r="D12" s="1">
        <v>422.28800000000047</v>
      </c>
      <c r="E12" s="6">
        <v>0.0575356232335531</v>
      </c>
      <c r="F12" s="1"/>
      <c r="G12" s="1">
        <v>16584.85929787825</v>
      </c>
    </row>
    <row r="13" spans="1:7" ht="12.75">
      <c r="A13" s="7" t="s">
        <v>122</v>
      </c>
      <c r="B13" s="8">
        <v>981101.6810000001</v>
      </c>
      <c r="C13" s="8">
        <v>960989.752</v>
      </c>
      <c r="D13" s="9">
        <v>-20111.92900000012</v>
      </c>
      <c r="E13" s="145">
        <v>-0.020499331913793876</v>
      </c>
      <c r="F13" s="144"/>
      <c r="G13" s="8">
        <v>2053353.0309181428</v>
      </c>
    </row>
    <row r="14" spans="1:7" ht="12.75">
      <c r="A14" s="160"/>
      <c r="B14" s="160"/>
      <c r="C14" s="160"/>
      <c r="D14" s="160"/>
      <c r="E14" s="160"/>
      <c r="F14" s="160"/>
      <c r="G14" s="160"/>
    </row>
    <row r="15" spans="1:7" ht="12.75">
      <c r="A15" s="298"/>
      <c r="B15" s="125"/>
      <c r="C15" s="125"/>
      <c r="D15" s="126"/>
      <c r="E15" s="144"/>
      <c r="F15" s="144"/>
      <c r="G15" s="125"/>
    </row>
    <row r="16" spans="1:7" ht="14.25" customHeight="1">
      <c r="A16" s="14" t="s">
        <v>123</v>
      </c>
      <c r="B16" s="1">
        <v>1807698.972</v>
      </c>
      <c r="C16" s="1">
        <v>1538650.097</v>
      </c>
      <c r="D16" s="1">
        <v>-269048.875</v>
      </c>
      <c r="E16" s="6">
        <v>-0.14883499917153242</v>
      </c>
      <c r="F16" s="1"/>
      <c r="G16" s="1">
        <v>3287643.633683041</v>
      </c>
    </row>
    <row r="17" spans="1:7" ht="12.75">
      <c r="A17" s="14" t="s">
        <v>124</v>
      </c>
      <c r="B17" s="1">
        <v>7569.739</v>
      </c>
      <c r="C17" s="1">
        <v>3738.357</v>
      </c>
      <c r="D17" s="1">
        <v>-3831.3819999999996</v>
      </c>
      <c r="E17" s="6">
        <v>-0.5061445315353673</v>
      </c>
      <c r="F17" s="1"/>
      <c r="G17" s="1">
        <v>7987.771628811351</v>
      </c>
    </row>
    <row r="18" spans="1:7" ht="15.75" customHeight="1">
      <c r="A18" s="14" t="s">
        <v>118</v>
      </c>
      <c r="B18" s="1">
        <v>20160.585</v>
      </c>
      <c r="C18" s="1">
        <v>20918.513</v>
      </c>
      <c r="D18" s="1">
        <v>757.9279999999999</v>
      </c>
      <c r="E18" s="6">
        <v>0.037594544007527556</v>
      </c>
      <c r="F18" s="1"/>
      <c r="G18" s="1">
        <v>44696.72229225871</v>
      </c>
    </row>
    <row r="19" spans="1:7" ht="12.75">
      <c r="A19" s="14" t="s">
        <v>125</v>
      </c>
      <c r="B19" s="1">
        <v>347876.619</v>
      </c>
      <c r="C19" s="1">
        <v>347009.839</v>
      </c>
      <c r="D19" s="1">
        <v>-866.7800000000279</v>
      </c>
      <c r="E19" s="6">
        <v>-0.002491630516852953</v>
      </c>
      <c r="F19" s="1"/>
      <c r="G19" s="1">
        <v>741458.1718339352</v>
      </c>
    </row>
    <row r="20" spans="1:7" ht="12.75">
      <c r="A20" s="14" t="s">
        <v>126</v>
      </c>
      <c r="B20" s="1">
        <v>28231.131</v>
      </c>
      <c r="C20" s="1">
        <v>28653.226</v>
      </c>
      <c r="D20" s="1">
        <v>422.0949999999975</v>
      </c>
      <c r="E20" s="6">
        <v>0.0149514024075053</v>
      </c>
      <c r="F20" s="1"/>
      <c r="G20" s="1">
        <v>61223.53368517767</v>
      </c>
    </row>
    <row r="21" spans="1:7" ht="12.75">
      <c r="A21" s="14" t="s">
        <v>127</v>
      </c>
      <c r="B21" s="1">
        <v>21712.033</v>
      </c>
      <c r="C21" s="1">
        <v>30084.829</v>
      </c>
      <c r="D21" s="1">
        <v>8372.796000000002</v>
      </c>
      <c r="E21" s="6">
        <v>0.385629295976107</v>
      </c>
      <c r="F21" s="1"/>
      <c r="G21" s="1">
        <v>64282.4490929681</v>
      </c>
    </row>
    <row r="22" spans="1:7" ht="12.75">
      <c r="A22" s="7" t="s">
        <v>128</v>
      </c>
      <c r="B22" s="8">
        <v>2233249.079</v>
      </c>
      <c r="C22" s="8">
        <v>1969054.861</v>
      </c>
      <c r="D22" s="9">
        <v>-264194.2179999999</v>
      </c>
      <c r="E22" s="145">
        <v>-0.11830038148646646</v>
      </c>
      <c r="F22" s="144"/>
      <c r="G22" s="8">
        <v>4207292.282216192</v>
      </c>
    </row>
    <row r="23" spans="1:7" ht="12.75">
      <c r="A23" s="1"/>
      <c r="B23" s="1"/>
      <c r="C23" s="1"/>
      <c r="D23" s="1"/>
      <c r="E23" s="6"/>
      <c r="F23" s="1"/>
      <c r="G23" s="1"/>
    </row>
    <row r="24" spans="1:7" ht="12.75">
      <c r="A24" s="159" t="s">
        <v>129</v>
      </c>
      <c r="B24" s="160"/>
      <c r="C24" s="160"/>
      <c r="D24" s="160"/>
      <c r="E24" s="160"/>
      <c r="F24" s="160"/>
      <c r="G24" s="160"/>
    </row>
    <row r="25" spans="1:7" ht="12.75">
      <c r="A25" s="109" t="s">
        <v>130</v>
      </c>
      <c r="B25" s="1">
        <v>1331714.085</v>
      </c>
      <c r="C25" s="1">
        <v>1331714.085</v>
      </c>
      <c r="D25" s="1">
        <v>0</v>
      </c>
      <c r="E25" s="6">
        <v>0</v>
      </c>
      <c r="F25" s="1"/>
      <c r="G25" s="1">
        <v>2845482.115766757</v>
      </c>
    </row>
    <row r="26" spans="1:7" ht="12.75">
      <c r="A26" s="109" t="s">
        <v>131</v>
      </c>
      <c r="B26" s="1">
        <v>1106819.324</v>
      </c>
      <c r="C26" s="1">
        <v>1442314.476</v>
      </c>
      <c r="D26" s="1">
        <v>335495.152</v>
      </c>
      <c r="E26" s="6">
        <v>0.3031164569728817</v>
      </c>
      <c r="F26" s="1"/>
      <c r="G26" s="1">
        <v>3081802.687976753</v>
      </c>
    </row>
    <row r="27" spans="1:7" ht="12.75">
      <c r="A27" s="109" t="s">
        <v>132</v>
      </c>
      <c r="B27" s="1">
        <v>206008.557</v>
      </c>
      <c r="C27" s="1">
        <v>206008.557</v>
      </c>
      <c r="D27" s="1">
        <v>0</v>
      </c>
      <c r="E27" s="6">
        <v>0</v>
      </c>
      <c r="F27" s="1"/>
      <c r="G27" s="1">
        <v>440179.81880729046</v>
      </c>
    </row>
    <row r="28" spans="1:7" ht="12.75">
      <c r="A28" s="109" t="s">
        <v>133</v>
      </c>
      <c r="B28" s="1">
        <v>0</v>
      </c>
      <c r="C28" s="1">
        <v>0</v>
      </c>
      <c r="D28" s="1">
        <v>0</v>
      </c>
      <c r="E28" s="6" t="s">
        <v>0</v>
      </c>
      <c r="F28" s="1"/>
      <c r="G28" s="1">
        <v>0</v>
      </c>
    </row>
    <row r="29" spans="1:7" ht="13.5" customHeight="1">
      <c r="A29" s="109" t="s">
        <v>134</v>
      </c>
      <c r="B29" s="1">
        <v>-575456.324</v>
      </c>
      <c r="C29" s="1">
        <v>-603550.24</v>
      </c>
      <c r="D29" s="1">
        <v>-28093.91599999997</v>
      </c>
      <c r="E29" s="6">
        <v>-0.04882024026553224</v>
      </c>
      <c r="F29" s="1"/>
      <c r="G29" s="1">
        <v>-1289609.709194248</v>
      </c>
    </row>
    <row r="31" spans="1:7" ht="12.75">
      <c r="A31" s="127" t="s">
        <v>135</v>
      </c>
      <c r="B31" s="4">
        <v>2069085.642</v>
      </c>
      <c r="C31" s="4">
        <v>2376486.8779999996</v>
      </c>
      <c r="D31" s="4">
        <v>307401.23599999957</v>
      </c>
      <c r="E31" s="5">
        <v>0.14856863812696622</v>
      </c>
      <c r="F31" s="4"/>
      <c r="G31" s="4">
        <v>5077854.913356551</v>
      </c>
    </row>
    <row r="32" spans="1:7" ht="12.75">
      <c r="A32" s="127" t="s">
        <v>136</v>
      </c>
      <c r="B32" s="4">
        <v>885916.21</v>
      </c>
      <c r="C32" s="4">
        <v>728340.314</v>
      </c>
      <c r="D32" s="4">
        <v>-157575.89599999995</v>
      </c>
      <c r="E32" s="5">
        <v>-0.1778677195668425</v>
      </c>
      <c r="F32" s="4"/>
      <c r="G32" s="4">
        <v>1556249.4690284396</v>
      </c>
    </row>
    <row r="33" spans="1:7" ht="12.75">
      <c r="A33" s="7" t="s">
        <v>137</v>
      </c>
      <c r="B33" s="8">
        <v>2955001.852</v>
      </c>
      <c r="C33" s="8">
        <v>3104827.192</v>
      </c>
      <c r="D33" s="9">
        <v>149825.34</v>
      </c>
      <c r="E33" s="145">
        <v>0.050702282943949864</v>
      </c>
      <c r="F33" s="144"/>
      <c r="G33" s="8">
        <v>6634104.382384992</v>
      </c>
    </row>
    <row r="34" spans="1:7" ht="12.75">
      <c r="A34" s="1"/>
      <c r="B34" s="1"/>
      <c r="C34" s="1"/>
      <c r="D34" s="1"/>
      <c r="E34" s="6"/>
      <c r="F34" s="1"/>
      <c r="G34" s="1"/>
    </row>
    <row r="35" spans="1:7" ht="12.75">
      <c r="A35" s="10" t="s">
        <v>138</v>
      </c>
      <c r="B35" s="11">
        <v>6169352.612</v>
      </c>
      <c r="C35" s="11">
        <v>6034871.805</v>
      </c>
      <c r="D35" s="12">
        <v>-134480.80700000003</v>
      </c>
      <c r="E35" s="146">
        <v>-0.021798204034961723</v>
      </c>
      <c r="F35" s="144"/>
      <c r="G35" s="11">
        <v>12894749.695519326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="96" zoomScaleNormal="96" zoomScalePageLayoutView="0" workbookViewId="0" topLeftCell="A1">
      <selection activeCell="A1" sqref="A1"/>
    </sheetView>
  </sheetViews>
  <sheetFormatPr defaultColWidth="12" defaultRowHeight="12"/>
  <cols>
    <col min="1" max="1" width="34.5" style="0" customWidth="1"/>
    <col min="2" max="2" width="14.83203125" style="0" bestFit="1" customWidth="1"/>
    <col min="3" max="3" width="15.5" style="0" bestFit="1" customWidth="1"/>
    <col min="4" max="4" width="14.83203125" style="0" bestFit="1" customWidth="1"/>
    <col min="5" max="6" width="15.5" style="0" bestFit="1" customWidth="1"/>
    <col min="7" max="7" width="14.83203125" style="0" bestFit="1" customWidth="1"/>
    <col min="8" max="8" width="17.33203125" style="0" bestFit="1" customWidth="1"/>
  </cols>
  <sheetData>
    <row r="1" spans="1:8" ht="16.5" thickBot="1">
      <c r="A1" s="305" t="s">
        <v>139</v>
      </c>
      <c r="B1" s="164"/>
      <c r="C1" s="165"/>
      <c r="D1" s="165"/>
      <c r="E1" s="165"/>
      <c r="F1" s="166"/>
      <c r="G1" s="166"/>
      <c r="H1" s="165"/>
    </row>
    <row r="2" spans="1:8" ht="16.5" thickBot="1">
      <c r="A2" s="110" t="s">
        <v>140</v>
      </c>
      <c r="B2" s="111">
        <v>2011</v>
      </c>
      <c r="C2" s="111">
        <v>2012</v>
      </c>
      <c r="D2" s="111">
        <v>2013</v>
      </c>
      <c r="E2" s="111">
        <v>2014</v>
      </c>
      <c r="F2" s="111">
        <v>2015</v>
      </c>
      <c r="G2" s="111" t="s">
        <v>4</v>
      </c>
      <c r="H2" s="111" t="s">
        <v>12</v>
      </c>
    </row>
    <row r="3" spans="1:8" ht="15.75">
      <c r="A3" s="167" t="s">
        <v>6</v>
      </c>
      <c r="B3" s="301">
        <v>61.08</v>
      </c>
      <c r="C3" s="301">
        <v>47.01</v>
      </c>
      <c r="D3" s="301">
        <v>421.71</v>
      </c>
      <c r="E3" s="301">
        <v>159.45</v>
      </c>
      <c r="F3" s="301">
        <v>222.05</v>
      </c>
      <c r="G3" s="301">
        <v>1172.26</v>
      </c>
      <c r="H3" s="301">
        <v>2083.56</v>
      </c>
    </row>
    <row r="4" spans="1:8" ht="16.5" thickBot="1">
      <c r="A4" s="168" t="s">
        <v>7</v>
      </c>
      <c r="B4" s="302">
        <v>61.08</v>
      </c>
      <c r="C4" s="302">
        <v>47.01</v>
      </c>
      <c r="D4" s="302">
        <v>421.71</v>
      </c>
      <c r="E4" s="302">
        <v>159.45</v>
      </c>
      <c r="F4" s="302">
        <v>222.05</v>
      </c>
      <c r="G4" s="302">
        <v>1172.26</v>
      </c>
      <c r="H4" s="302">
        <v>2083.56</v>
      </c>
    </row>
    <row r="5" spans="1:8" ht="15.75">
      <c r="A5" s="167" t="s">
        <v>2</v>
      </c>
      <c r="B5" s="301">
        <v>147.88</v>
      </c>
      <c r="C5" s="301">
        <v>60.37</v>
      </c>
      <c r="D5" s="301">
        <v>31.45</v>
      </c>
      <c r="E5" s="301">
        <v>31.31</v>
      </c>
      <c r="F5" s="301">
        <v>27.34</v>
      </c>
      <c r="G5" s="301">
        <v>0</v>
      </c>
      <c r="H5" s="301">
        <v>298.35</v>
      </c>
    </row>
    <row r="6" spans="1:8" ht="15.75">
      <c r="A6" s="169" t="s">
        <v>8</v>
      </c>
      <c r="B6" s="303">
        <v>79.68</v>
      </c>
      <c r="C6" s="303">
        <v>41.59</v>
      </c>
      <c r="D6" s="303">
        <v>24.74</v>
      </c>
      <c r="E6" s="303">
        <v>27.96</v>
      </c>
      <c r="F6" s="303">
        <v>27.34</v>
      </c>
      <c r="G6" s="303">
        <v>0</v>
      </c>
      <c r="H6" s="303">
        <v>201.31</v>
      </c>
    </row>
    <row r="7" spans="1:8" ht="15.75">
      <c r="A7" s="169" t="s">
        <v>9</v>
      </c>
      <c r="B7" s="303">
        <v>67.92</v>
      </c>
      <c r="C7" s="303">
        <v>18.78</v>
      </c>
      <c r="D7" s="303">
        <v>6.71</v>
      </c>
      <c r="E7" s="303">
        <v>3.35</v>
      </c>
      <c r="F7" s="303">
        <v>0</v>
      </c>
      <c r="G7" s="303">
        <v>0</v>
      </c>
      <c r="H7" s="303">
        <v>96.76</v>
      </c>
    </row>
    <row r="8" spans="1:8" ht="16.5" thickBot="1">
      <c r="A8" s="169" t="s">
        <v>35</v>
      </c>
      <c r="B8" s="303">
        <v>0.28</v>
      </c>
      <c r="C8" s="303">
        <v>0</v>
      </c>
      <c r="D8" s="303">
        <v>0</v>
      </c>
      <c r="E8" s="303">
        <v>0</v>
      </c>
      <c r="F8" s="303">
        <v>0</v>
      </c>
      <c r="G8" s="303">
        <v>0</v>
      </c>
      <c r="H8" s="303">
        <v>0.28</v>
      </c>
    </row>
    <row r="9" spans="1:8" ht="15.75">
      <c r="A9" s="167" t="s">
        <v>87</v>
      </c>
      <c r="B9" s="301">
        <v>80.46</v>
      </c>
      <c r="C9" s="301">
        <v>69.9</v>
      </c>
      <c r="D9" s="301">
        <v>49.35</v>
      </c>
      <c r="E9" s="301">
        <v>48.34</v>
      </c>
      <c r="F9" s="301">
        <v>32.47</v>
      </c>
      <c r="G9" s="301">
        <v>157.85</v>
      </c>
      <c r="H9" s="301">
        <v>438.37</v>
      </c>
    </row>
    <row r="10" spans="1:8" ht="16.5" thickBot="1">
      <c r="A10" s="168" t="s">
        <v>10</v>
      </c>
      <c r="B10" s="303">
        <v>80.46</v>
      </c>
      <c r="C10" s="303">
        <v>69.9</v>
      </c>
      <c r="D10" s="303">
        <v>49.35</v>
      </c>
      <c r="E10" s="303">
        <v>48.34</v>
      </c>
      <c r="F10" s="303">
        <v>32.47</v>
      </c>
      <c r="G10" s="303">
        <v>157.85</v>
      </c>
      <c r="H10" s="303">
        <v>438.37</v>
      </c>
    </row>
    <row r="11" spans="1:8" ht="15.75">
      <c r="A11" s="167" t="s">
        <v>3</v>
      </c>
      <c r="B11" s="301">
        <v>231</v>
      </c>
      <c r="C11" s="301">
        <v>158.54</v>
      </c>
      <c r="D11" s="301">
        <v>0</v>
      </c>
      <c r="E11" s="301">
        <v>73.63</v>
      </c>
      <c r="F11" s="301">
        <v>130.73</v>
      </c>
      <c r="G11" s="301">
        <v>360.39</v>
      </c>
      <c r="H11" s="301">
        <v>954.29</v>
      </c>
    </row>
    <row r="12" spans="1:8" ht="16.5" thickBot="1">
      <c r="A12" s="169" t="s">
        <v>11</v>
      </c>
      <c r="B12" s="302">
        <v>231</v>
      </c>
      <c r="C12" s="302">
        <v>158.54</v>
      </c>
      <c r="D12" s="302">
        <v>0</v>
      </c>
      <c r="E12" s="302">
        <v>73.63</v>
      </c>
      <c r="F12" s="302">
        <v>130.73</v>
      </c>
      <c r="G12" s="302">
        <v>360.39</v>
      </c>
      <c r="H12" s="302">
        <v>954.29</v>
      </c>
    </row>
    <row r="13" spans="1:8" ht="16.5" thickBot="1">
      <c r="A13" s="110" t="s">
        <v>5</v>
      </c>
      <c r="B13" s="304">
        <v>520.42</v>
      </c>
      <c r="C13" s="304">
        <v>335.82</v>
      </c>
      <c r="D13" s="304">
        <v>502.51</v>
      </c>
      <c r="E13" s="304">
        <v>312.73</v>
      </c>
      <c r="F13" s="304">
        <v>412.59</v>
      </c>
      <c r="G13" s="304">
        <v>1690.5</v>
      </c>
      <c r="H13" s="304">
        <v>3774.57</v>
      </c>
    </row>
    <row r="14" spans="1:8" ht="23.25">
      <c r="A14" s="170"/>
      <c r="B14" s="171"/>
      <c r="C14" s="172"/>
      <c r="D14" s="172"/>
      <c r="E14" s="172"/>
      <c r="F14" s="172"/>
      <c r="G14" s="172"/>
      <c r="H14" s="172"/>
    </row>
    <row r="15" spans="1:8" ht="16.5" thickBot="1">
      <c r="A15" s="305" t="s">
        <v>141</v>
      </c>
      <c r="B15" s="172"/>
      <c r="C15" s="172"/>
      <c r="D15" s="172"/>
      <c r="E15" s="172"/>
      <c r="F15" s="172"/>
      <c r="G15" s="172"/>
      <c r="H15" s="172"/>
    </row>
    <row r="16" spans="1:8" ht="16.5" thickBot="1">
      <c r="A16" s="110" t="s">
        <v>44</v>
      </c>
      <c r="B16" s="111">
        <v>2011</v>
      </c>
      <c r="C16" s="111">
        <v>2012</v>
      </c>
      <c r="D16" s="111">
        <v>2013</v>
      </c>
      <c r="E16" s="111">
        <v>2014</v>
      </c>
      <c r="F16" s="111">
        <v>2015</v>
      </c>
      <c r="G16" s="111" t="s">
        <v>4</v>
      </c>
      <c r="H16" s="111" t="s">
        <v>12</v>
      </c>
    </row>
    <row r="17" spans="1:8" ht="15.75">
      <c r="A17" s="167" t="s">
        <v>6</v>
      </c>
      <c r="B17" s="301">
        <v>28586.050799999997</v>
      </c>
      <c r="C17" s="301">
        <v>22001.1501</v>
      </c>
      <c r="D17" s="301">
        <v>197364.49709999998</v>
      </c>
      <c r="E17" s="301">
        <v>74624.1945</v>
      </c>
      <c r="F17" s="301">
        <v>103921.6205</v>
      </c>
      <c r="G17" s="301">
        <v>548629.4026</v>
      </c>
      <c r="H17" s="301">
        <v>975126.9156</v>
      </c>
    </row>
    <row r="18" spans="1:8" ht="16.5" thickBot="1">
      <c r="A18" s="168" t="s">
        <v>7</v>
      </c>
      <c r="B18" s="302">
        <v>28586.050799999997</v>
      </c>
      <c r="C18" s="302">
        <v>22001.1501</v>
      </c>
      <c r="D18" s="302">
        <v>197364.49709999998</v>
      </c>
      <c r="E18" s="302">
        <v>74624.1945</v>
      </c>
      <c r="F18" s="302">
        <v>103921.6205</v>
      </c>
      <c r="G18" s="302">
        <v>548629.4026</v>
      </c>
      <c r="H18" s="302">
        <v>975126.9156</v>
      </c>
    </row>
    <row r="19" spans="1:8" ht="15.75">
      <c r="A19" s="167" t="s">
        <v>2</v>
      </c>
      <c r="B19" s="301">
        <v>69209.31880000001</v>
      </c>
      <c r="C19" s="301">
        <v>28253.763700000003</v>
      </c>
      <c r="D19" s="301">
        <v>14718.914499999999</v>
      </c>
      <c r="E19" s="301">
        <v>14653.393100000001</v>
      </c>
      <c r="F19" s="301">
        <v>12795.393399999999</v>
      </c>
      <c r="G19" s="301">
        <v>0</v>
      </c>
      <c r="H19" s="301">
        <v>139630.78350000002</v>
      </c>
    </row>
    <row r="20" spans="1:8" ht="15.75">
      <c r="A20" s="169" t="s">
        <v>8</v>
      </c>
      <c r="B20" s="303">
        <v>37291.0368</v>
      </c>
      <c r="C20" s="303">
        <v>19464.535900000003</v>
      </c>
      <c r="D20" s="303">
        <v>11578.5674</v>
      </c>
      <c r="E20" s="303">
        <v>13085.5596</v>
      </c>
      <c r="F20" s="303">
        <v>12795.393399999999</v>
      </c>
      <c r="G20" s="303">
        <v>0</v>
      </c>
      <c r="H20" s="303">
        <v>94215.09310000001</v>
      </c>
    </row>
    <row r="21" spans="1:8" ht="15.75">
      <c r="A21" s="169" t="s">
        <v>9</v>
      </c>
      <c r="B21" s="303">
        <v>31787.2392</v>
      </c>
      <c r="C21" s="303">
        <v>8789.2278</v>
      </c>
      <c r="D21" s="303">
        <v>3140.3471</v>
      </c>
      <c r="E21" s="303">
        <v>1567.8335</v>
      </c>
      <c r="F21" s="303">
        <v>0</v>
      </c>
      <c r="G21" s="303">
        <v>0</v>
      </c>
      <c r="H21" s="303">
        <v>45284.6476</v>
      </c>
    </row>
    <row r="22" spans="1:8" ht="16.5" thickBot="1">
      <c r="A22" s="169" t="s">
        <v>35</v>
      </c>
      <c r="B22" s="303">
        <v>131.0428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131.0428</v>
      </c>
    </row>
    <row r="23" spans="1:8" ht="15.75">
      <c r="A23" s="167" t="s">
        <v>87</v>
      </c>
      <c r="B23" s="301">
        <v>37656.084599999995</v>
      </c>
      <c r="C23" s="301">
        <v>32713.899</v>
      </c>
      <c r="D23" s="301">
        <v>23096.2935</v>
      </c>
      <c r="E23" s="301">
        <v>22623.6034</v>
      </c>
      <c r="F23" s="301">
        <v>15196.284699999998</v>
      </c>
      <c r="G23" s="301">
        <v>73875.37849999999</v>
      </c>
      <c r="H23" s="301">
        <v>205161.5437</v>
      </c>
    </row>
    <row r="24" spans="1:8" ht="16.5" thickBot="1">
      <c r="A24" s="168" t="s">
        <v>10</v>
      </c>
      <c r="B24" s="302">
        <v>37656.084599999995</v>
      </c>
      <c r="C24" s="302">
        <v>32713.899</v>
      </c>
      <c r="D24" s="302">
        <v>23096.2935</v>
      </c>
      <c r="E24" s="302">
        <v>22623.6034</v>
      </c>
      <c r="F24" s="302">
        <v>15196.284699999998</v>
      </c>
      <c r="G24" s="302">
        <v>73875.37849999999</v>
      </c>
      <c r="H24" s="302">
        <v>205161.5437</v>
      </c>
    </row>
    <row r="25" spans="1:8" ht="15.75">
      <c r="A25" s="167" t="s">
        <v>3</v>
      </c>
      <c r="B25" s="301">
        <v>108110.31</v>
      </c>
      <c r="C25" s="301">
        <v>74198.3054</v>
      </c>
      <c r="D25" s="301">
        <v>0</v>
      </c>
      <c r="E25" s="301">
        <v>34459.5763</v>
      </c>
      <c r="F25" s="301">
        <v>61182.94729999999</v>
      </c>
      <c r="G25" s="301">
        <v>168666.12389999998</v>
      </c>
      <c r="H25" s="301">
        <v>446617.2629</v>
      </c>
    </row>
    <row r="26" spans="1:8" ht="16.5" thickBot="1">
      <c r="A26" s="169" t="s">
        <v>11</v>
      </c>
      <c r="B26" s="302">
        <v>108110.31</v>
      </c>
      <c r="C26" s="302">
        <v>74198.3054</v>
      </c>
      <c r="D26" s="302">
        <v>0</v>
      </c>
      <c r="E26" s="302">
        <v>34459.5763</v>
      </c>
      <c r="F26" s="302">
        <v>61182.94729999999</v>
      </c>
      <c r="G26" s="302">
        <v>168666.12389999998</v>
      </c>
      <c r="H26" s="302">
        <v>446617.2629</v>
      </c>
    </row>
    <row r="27" spans="1:8" ht="16.5" thickBot="1">
      <c r="A27" s="110" t="s">
        <v>5</v>
      </c>
      <c r="B27" s="304">
        <v>243561.76420000003</v>
      </c>
      <c r="C27" s="304">
        <v>157167.1182</v>
      </c>
      <c r="D27" s="304">
        <v>235179.7051</v>
      </c>
      <c r="E27" s="304">
        <v>146360.7673</v>
      </c>
      <c r="F27" s="304">
        <v>193096.2459</v>
      </c>
      <c r="G27" s="304">
        <v>791170.905</v>
      </c>
      <c r="H27" s="304">
        <v>1766536.5056999999</v>
      </c>
    </row>
  </sheetData>
  <sheetProtection/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3.5" style="0" customWidth="1"/>
    <col min="2" max="2" width="14.33203125" style="0" customWidth="1"/>
    <col min="3" max="4" width="12.83203125" style="0" customWidth="1"/>
    <col min="5" max="5" width="15.66015625" style="0" customWidth="1"/>
    <col min="6" max="6" width="12.83203125" style="0" customWidth="1"/>
  </cols>
  <sheetData>
    <row r="1" spans="1:6" ht="12.75">
      <c r="A1" s="173" t="s">
        <v>142</v>
      </c>
      <c r="B1" s="13"/>
      <c r="C1" s="13"/>
      <c r="D1" s="13"/>
      <c r="E1" s="13"/>
      <c r="F1" s="13"/>
    </row>
    <row r="2" spans="1:6" ht="12.75">
      <c r="A2" s="26" t="s">
        <v>143</v>
      </c>
      <c r="B2" s="27" t="s">
        <v>144</v>
      </c>
      <c r="C2" s="35">
        <v>2009</v>
      </c>
      <c r="D2" s="35">
        <v>2010</v>
      </c>
      <c r="E2" s="36" t="s">
        <v>40</v>
      </c>
      <c r="F2" s="51" t="s">
        <v>1</v>
      </c>
    </row>
    <row r="3" spans="1:6" ht="12.75">
      <c r="A3" s="28" t="s">
        <v>145</v>
      </c>
      <c r="B3" s="13" t="s">
        <v>146</v>
      </c>
      <c r="C3" s="29">
        <v>0.96</v>
      </c>
      <c r="D3" s="29">
        <v>0.83</v>
      </c>
      <c r="E3" s="29">
        <v>-0.13</v>
      </c>
      <c r="F3" s="174">
        <v>-0.13541666666666669</v>
      </c>
    </row>
    <row r="4" spans="1:6" ht="12.75">
      <c r="A4" s="28" t="s">
        <v>147</v>
      </c>
      <c r="B4" s="13" t="s">
        <v>146</v>
      </c>
      <c r="C4" s="29">
        <v>0.91</v>
      </c>
      <c r="D4" s="29">
        <v>0.78</v>
      </c>
      <c r="E4" s="29">
        <v>-0.13</v>
      </c>
      <c r="F4" s="174">
        <v>-0.14285714285714285</v>
      </c>
    </row>
    <row r="5" spans="1:6" ht="12.75">
      <c r="A5" s="28" t="s">
        <v>148</v>
      </c>
      <c r="B5" s="13" t="s">
        <v>81</v>
      </c>
      <c r="C5" s="175">
        <v>-38740.43900000013</v>
      </c>
      <c r="D5" s="175">
        <v>-167963.02899999986</v>
      </c>
      <c r="E5" s="175">
        <v>-129222.59</v>
      </c>
      <c r="F5" s="174">
        <v>-3.335599526892282</v>
      </c>
    </row>
    <row r="6" spans="1:6" ht="12.75">
      <c r="A6" s="28" t="s">
        <v>148</v>
      </c>
      <c r="B6" s="13" t="s">
        <v>149</v>
      </c>
      <c r="C6" s="175">
        <v>-82776.94707378074</v>
      </c>
      <c r="D6" s="175">
        <v>-358887.69257067126</v>
      </c>
      <c r="E6" s="175">
        <v>-276110.7454968905</v>
      </c>
      <c r="F6" s="174">
        <v>-3.335599526892282</v>
      </c>
    </row>
    <row r="7" spans="1:6" ht="12.75">
      <c r="A7" s="28" t="s">
        <v>150</v>
      </c>
      <c r="B7" s="13" t="s">
        <v>146</v>
      </c>
      <c r="C7" s="29">
        <v>1.09</v>
      </c>
      <c r="D7" s="29">
        <v>0.94</v>
      </c>
      <c r="E7" s="29">
        <v>-0.15</v>
      </c>
      <c r="F7" s="174">
        <v>-0.1376146788990827</v>
      </c>
    </row>
    <row r="8" spans="1:6" ht="12.75">
      <c r="A8" s="28" t="s">
        <v>151</v>
      </c>
      <c r="B8" s="13" t="s">
        <v>13</v>
      </c>
      <c r="C8" s="30">
        <v>30.522545741087704</v>
      </c>
      <c r="D8" s="30">
        <v>32.79778566293113</v>
      </c>
      <c r="E8" s="29">
        <v>2.275239921843429</v>
      </c>
      <c r="F8" s="174">
        <v>0.07454292774736124</v>
      </c>
    </row>
    <row r="9" spans="1:6" ht="12.75">
      <c r="A9" s="31" t="s">
        <v>152</v>
      </c>
      <c r="B9" s="32" t="s">
        <v>13</v>
      </c>
      <c r="C9" s="33">
        <v>69.4774542589123</v>
      </c>
      <c r="D9" s="33">
        <v>67.20221433706887</v>
      </c>
      <c r="E9" s="34">
        <v>-2.2752399218434363</v>
      </c>
      <c r="F9" s="147">
        <v>-0.03274788844974954</v>
      </c>
    </row>
    <row r="10" spans="1:6" ht="13.5">
      <c r="A10" s="176" t="s">
        <v>153</v>
      </c>
      <c r="B10" s="177"/>
      <c r="C10" s="177"/>
      <c r="D10" s="177"/>
      <c r="E10" s="177"/>
      <c r="F10" s="177"/>
    </row>
    <row r="11" spans="1:6" ht="13.5">
      <c r="A11" s="176" t="s">
        <v>154</v>
      </c>
      <c r="B11" s="177"/>
      <c r="C11" s="177"/>
      <c r="D11" s="177"/>
      <c r="E11" s="177"/>
      <c r="F11" s="178"/>
    </row>
    <row r="12" spans="1:6" ht="13.5">
      <c r="A12" s="176"/>
      <c r="B12" s="177"/>
      <c r="C12" s="177"/>
      <c r="D12" s="177"/>
      <c r="E12" s="177"/>
      <c r="F12" s="178"/>
    </row>
    <row r="13" spans="1:6" ht="13.5">
      <c r="A13" s="179" t="s">
        <v>155</v>
      </c>
      <c r="B13" s="180"/>
      <c r="C13" s="180"/>
      <c r="D13" s="180"/>
      <c r="E13" s="180"/>
      <c r="F13" s="180"/>
    </row>
    <row r="14" spans="1:6" ht="12.75">
      <c r="A14" s="26" t="s">
        <v>143</v>
      </c>
      <c r="B14" s="27" t="s">
        <v>144</v>
      </c>
      <c r="C14" s="35">
        <v>2009</v>
      </c>
      <c r="D14" s="35">
        <v>2010</v>
      </c>
      <c r="E14" s="36" t="s">
        <v>40</v>
      </c>
      <c r="F14" s="51" t="s">
        <v>1</v>
      </c>
    </row>
    <row r="15" spans="1:6" ht="12.75">
      <c r="A15" s="28" t="s">
        <v>156</v>
      </c>
      <c r="B15" s="13" t="s">
        <v>146</v>
      </c>
      <c r="C15" s="29">
        <v>6.41</v>
      </c>
      <c r="D15" s="29">
        <v>8.25</v>
      </c>
      <c r="E15" s="29">
        <v>1.84</v>
      </c>
      <c r="F15" s="174">
        <v>0.2870514820592823</v>
      </c>
    </row>
    <row r="16" spans="1:6" ht="12.75">
      <c r="A16" s="28" t="s">
        <v>157</v>
      </c>
      <c r="B16" s="13" t="s">
        <v>13</v>
      </c>
      <c r="C16" s="29">
        <v>42.04069841757912</v>
      </c>
      <c r="D16" s="29">
        <v>36.57428144097123</v>
      </c>
      <c r="E16" s="29">
        <v>-5.466416976607896</v>
      </c>
      <c r="F16" s="174">
        <v>-0.13002678790707575</v>
      </c>
    </row>
    <row r="17" spans="1:6" ht="12.75">
      <c r="A17" s="28" t="s">
        <v>158</v>
      </c>
      <c r="B17" s="13" t="s">
        <v>13</v>
      </c>
      <c r="C17" s="181">
        <v>0.3419217321697708</v>
      </c>
      <c r="D17" s="181">
        <v>0.24003918143098274</v>
      </c>
      <c r="E17" s="182">
        <v>-0.10188255073878805</v>
      </c>
      <c r="F17" s="174">
        <v>-0.2979703866503618</v>
      </c>
    </row>
    <row r="18" spans="1:6" ht="12.75">
      <c r="A18" s="31" t="s">
        <v>159</v>
      </c>
      <c r="B18" s="32" t="s">
        <v>13</v>
      </c>
      <c r="C18" s="183">
        <v>0.1201875546639421</v>
      </c>
      <c r="D18" s="183">
        <v>0.11219239895578587</v>
      </c>
      <c r="E18" s="184">
        <v>-0.007995155708156232</v>
      </c>
      <c r="F18" s="147">
        <v>-0.06652232613028516</v>
      </c>
    </row>
    <row r="19" spans="1:6" ht="13.5">
      <c r="A19" s="185" t="s">
        <v>39</v>
      </c>
      <c r="B19" s="180"/>
      <c r="C19" s="180"/>
      <c r="D19" s="180"/>
      <c r="E19" s="180"/>
      <c r="F19" s="180"/>
    </row>
    <row r="20" spans="1:6" ht="13.5">
      <c r="A20" s="176" t="s">
        <v>160</v>
      </c>
      <c r="B20" s="180"/>
      <c r="C20" s="180"/>
      <c r="D20" s="180"/>
      <c r="E20" s="180"/>
      <c r="F20" s="1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SheetLayoutView="100" zoomScalePageLayoutView="0" workbookViewId="0" topLeftCell="A1">
      <selection activeCell="A1" sqref="A1"/>
    </sheetView>
  </sheetViews>
  <sheetFormatPr defaultColWidth="12" defaultRowHeight="12"/>
  <cols>
    <col min="1" max="1" width="89" style="0" customWidth="1"/>
    <col min="2" max="3" width="12.83203125" style="0" customWidth="1"/>
    <col min="4" max="4" width="18.83203125" style="0" customWidth="1"/>
    <col min="5" max="5" width="12.83203125" style="0" customWidth="1"/>
    <col min="6" max="6" width="2.83203125" style="0" customWidth="1"/>
    <col min="7" max="7" width="14.83203125" style="0" customWidth="1"/>
  </cols>
  <sheetData>
    <row r="1" spans="1:7" ht="12.75">
      <c r="A1" s="154" t="s">
        <v>161</v>
      </c>
      <c r="B1" s="186"/>
      <c r="C1" s="186"/>
      <c r="D1" s="186"/>
      <c r="E1" s="186"/>
      <c r="F1" s="186"/>
      <c r="G1" s="186"/>
    </row>
    <row r="2" spans="1:7" ht="15" customHeight="1">
      <c r="A2" s="112" t="s">
        <v>162</v>
      </c>
      <c r="B2" s="357" t="s">
        <v>44</v>
      </c>
      <c r="C2" s="357"/>
      <c r="D2" s="357"/>
      <c r="E2" s="357"/>
      <c r="F2" s="113"/>
      <c r="G2" s="108" t="s">
        <v>45</v>
      </c>
    </row>
    <row r="3" spans="1:7" ht="15" customHeight="1">
      <c r="A3" s="114"/>
      <c r="B3" s="292">
        <v>2009</v>
      </c>
      <c r="C3" s="292">
        <v>2010</v>
      </c>
      <c r="D3" s="122" t="s">
        <v>40</v>
      </c>
      <c r="E3" s="122" t="s">
        <v>1</v>
      </c>
      <c r="F3" s="187"/>
      <c r="G3" s="122">
        <v>2010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163</v>
      </c>
      <c r="B5" s="21">
        <v>772100.354</v>
      </c>
      <c r="C5" s="21">
        <v>684610.607</v>
      </c>
      <c r="D5" s="22">
        <v>-87489.74700000009</v>
      </c>
      <c r="E5" s="23">
        <v>-0.11331395788998704</v>
      </c>
      <c r="F5" s="63"/>
      <c r="G5" s="21">
        <v>1341794.9257183175</v>
      </c>
    </row>
    <row r="6" spans="1:7" ht="12.75">
      <c r="A6" s="64"/>
      <c r="B6" s="48"/>
      <c r="C6" s="48"/>
      <c r="D6" s="65"/>
      <c r="E6" s="63"/>
      <c r="F6" s="63"/>
      <c r="G6" s="48"/>
    </row>
    <row r="7" spans="1:7" ht="12.75">
      <c r="A7" s="64" t="s">
        <v>164</v>
      </c>
      <c r="B7" s="48"/>
      <c r="C7" s="48"/>
      <c r="D7" s="65"/>
      <c r="E7" s="63"/>
      <c r="F7" s="63"/>
      <c r="G7" s="48"/>
    </row>
    <row r="8" spans="1:7" ht="12.75">
      <c r="A8" s="16" t="s">
        <v>165</v>
      </c>
      <c r="B8" s="17">
        <v>172468.296</v>
      </c>
      <c r="C8" s="17">
        <v>179964.192</v>
      </c>
      <c r="D8" s="18">
        <v>7495.896000000008</v>
      </c>
      <c r="E8" s="19">
        <v>0.04346245758698751</v>
      </c>
      <c r="F8" s="19"/>
      <c r="G8" s="17">
        <v>352718.8114930814</v>
      </c>
    </row>
    <row r="9" spans="1:7" ht="12.75">
      <c r="A9" s="16" t="s">
        <v>166</v>
      </c>
      <c r="B9" s="17">
        <v>-793.538</v>
      </c>
      <c r="C9" s="17">
        <v>-873.778</v>
      </c>
      <c r="D9" s="18">
        <v>-80.24</v>
      </c>
      <c r="E9" s="19">
        <v>-0.1011167707154541</v>
      </c>
      <c r="F9" s="19"/>
      <c r="G9" s="17">
        <v>-1712.55144839481</v>
      </c>
    </row>
    <row r="10" spans="1:7" ht="12.75">
      <c r="A10" s="16" t="s">
        <v>167</v>
      </c>
      <c r="B10" s="17">
        <v>13387.623</v>
      </c>
      <c r="C10" s="17">
        <v>-76456.49</v>
      </c>
      <c r="D10" s="18">
        <v>-89844.11300000001</v>
      </c>
      <c r="E10" s="19">
        <v>-6.710983196942431</v>
      </c>
      <c r="F10" s="19"/>
      <c r="G10" s="17">
        <v>-149850.04507859354</v>
      </c>
    </row>
    <row r="11" spans="1:7" ht="12.75">
      <c r="A11" s="16" t="s">
        <v>168</v>
      </c>
      <c r="B11" s="17">
        <v>-25315.918</v>
      </c>
      <c r="C11" s="17">
        <v>-10083.19</v>
      </c>
      <c r="D11" s="18">
        <v>15232.728000000001</v>
      </c>
      <c r="E11" s="19">
        <v>0.6017055356238711</v>
      </c>
      <c r="F11" s="19"/>
      <c r="G11" s="17">
        <v>-19762.435812002663</v>
      </c>
    </row>
    <row r="12" spans="1:7" ht="12.75">
      <c r="A12" s="16" t="s">
        <v>169</v>
      </c>
      <c r="B12" s="17">
        <v>-130366.242</v>
      </c>
      <c r="C12" s="17">
        <v>-12215.651</v>
      </c>
      <c r="D12" s="18">
        <v>118150.591</v>
      </c>
      <c r="E12" s="19">
        <v>0.906297437031283</v>
      </c>
      <c r="F12" s="19"/>
      <c r="G12" s="17">
        <v>-23941.92897181608</v>
      </c>
    </row>
    <row r="13" spans="1:7" ht="12.75">
      <c r="A13" s="16" t="s">
        <v>170</v>
      </c>
      <c r="B13" s="17">
        <v>165776.683</v>
      </c>
      <c r="C13" s="17">
        <v>139998.316</v>
      </c>
      <c r="D13" s="18">
        <v>-25778.367</v>
      </c>
      <c r="E13" s="19">
        <v>-0.1555005597500102</v>
      </c>
      <c r="F13" s="19"/>
      <c r="G13" s="17">
        <v>274388.13845008035</v>
      </c>
    </row>
    <row r="14" spans="1:7" ht="12.75">
      <c r="A14" s="16" t="s">
        <v>171</v>
      </c>
      <c r="B14" s="17">
        <v>196142.075</v>
      </c>
      <c r="C14" s="17">
        <v>179007.9</v>
      </c>
      <c r="D14" s="18">
        <v>-17134.175000000017</v>
      </c>
      <c r="E14" s="19">
        <v>-0.08735593829115969</v>
      </c>
      <c r="F14" s="19"/>
      <c r="G14" s="17">
        <v>350844.5376504253</v>
      </c>
    </row>
    <row r="15" spans="1:7" ht="12.75">
      <c r="A15" s="16" t="s">
        <v>63</v>
      </c>
      <c r="B15" s="17">
        <v>43999.6</v>
      </c>
      <c r="C15" s="17">
        <v>706.125</v>
      </c>
      <c r="D15" s="18">
        <v>-43293.475</v>
      </c>
      <c r="E15" s="19">
        <v>-0.9839515586505332</v>
      </c>
      <c r="F15" s="19"/>
      <c r="G15" s="17">
        <v>1383.9618203912037</v>
      </c>
    </row>
    <row r="16" spans="1:7" ht="12.75">
      <c r="A16" s="16" t="s">
        <v>118</v>
      </c>
      <c r="B16" s="17">
        <v>3249.264</v>
      </c>
      <c r="C16" s="17">
        <v>-495.581</v>
      </c>
      <c r="D16" s="18">
        <v>-3744.8450000000003</v>
      </c>
      <c r="E16" s="19">
        <v>-1.1525210016791496</v>
      </c>
      <c r="F16" s="19"/>
      <c r="G16" s="17">
        <v>-971.3084551761984</v>
      </c>
    </row>
    <row r="17" spans="1:7" ht="12.75">
      <c r="A17" s="16" t="s">
        <v>172</v>
      </c>
      <c r="B17" s="17">
        <v>17017.325</v>
      </c>
      <c r="C17" s="17">
        <v>-15618.964</v>
      </c>
      <c r="D17" s="18">
        <v>-32636.289</v>
      </c>
      <c r="E17" s="19">
        <v>-1.9178272143242254</v>
      </c>
      <c r="F17" s="19"/>
      <c r="G17" s="17">
        <v>-30612.214338912625</v>
      </c>
    </row>
    <row r="18" spans="1:7" ht="12.75">
      <c r="A18" s="16" t="s">
        <v>173</v>
      </c>
      <c r="B18" s="17">
        <v>-98457.836</v>
      </c>
      <c r="C18" s="17">
        <v>-91673.758</v>
      </c>
      <c r="D18" s="18">
        <v>6784.077999999994</v>
      </c>
      <c r="E18" s="19">
        <v>0.06890338317003021</v>
      </c>
      <c r="F18" s="19"/>
      <c r="G18" s="17">
        <v>-179674.95982125358</v>
      </c>
    </row>
    <row r="19" spans="1:7" ht="12.75">
      <c r="A19" s="16" t="s">
        <v>174</v>
      </c>
      <c r="B19" s="17">
        <v>51002.27</v>
      </c>
      <c r="C19" s="17">
        <v>140165.662</v>
      </c>
      <c r="D19" s="18">
        <v>89163.39200000002</v>
      </c>
      <c r="E19" s="19">
        <v>1.748223990814527</v>
      </c>
      <c r="F19" s="19"/>
      <c r="G19" s="17">
        <v>274716.12637685705</v>
      </c>
    </row>
    <row r="20" spans="1:7" ht="12.75">
      <c r="A20" s="16" t="s">
        <v>175</v>
      </c>
      <c r="B20" s="17">
        <v>0</v>
      </c>
      <c r="C20" s="17">
        <v>0</v>
      </c>
      <c r="D20" s="18">
        <v>0</v>
      </c>
      <c r="E20" s="19" t="s">
        <v>0</v>
      </c>
      <c r="F20" s="19"/>
      <c r="G20" s="17">
        <v>0</v>
      </c>
    </row>
    <row r="21" spans="1:7" ht="12.75">
      <c r="A21" s="20" t="s">
        <v>176</v>
      </c>
      <c r="B21" s="21">
        <v>408109.602</v>
      </c>
      <c r="C21" s="21">
        <v>432424.78300000005</v>
      </c>
      <c r="D21" s="22">
        <v>24315.18100000004</v>
      </c>
      <c r="E21" s="23">
        <v>0.059580026739973736</v>
      </c>
      <c r="F21" s="63"/>
      <c r="G21" s="21">
        <v>847526.1318646859</v>
      </c>
    </row>
    <row r="22" spans="1:7" ht="12.75">
      <c r="A22" s="16" t="s">
        <v>177</v>
      </c>
      <c r="B22" s="17">
        <v>0</v>
      </c>
      <c r="C22" s="17">
        <v>0</v>
      </c>
      <c r="D22" s="18">
        <v>0</v>
      </c>
      <c r="E22" s="19" t="s">
        <v>0</v>
      </c>
      <c r="F22" s="19"/>
      <c r="G22" s="17">
        <v>0</v>
      </c>
    </row>
    <row r="23" spans="1:7" ht="12.75">
      <c r="A23" s="16" t="s">
        <v>178</v>
      </c>
      <c r="B23" s="17">
        <v>0</v>
      </c>
      <c r="C23" s="17">
        <v>0</v>
      </c>
      <c r="D23" s="18">
        <v>0</v>
      </c>
      <c r="E23" s="19" t="s">
        <v>0</v>
      </c>
      <c r="F23" s="19"/>
      <c r="G23" s="17">
        <v>0</v>
      </c>
    </row>
    <row r="24" spans="1:7" ht="12.75">
      <c r="A24" s="16" t="s">
        <v>179</v>
      </c>
      <c r="B24" s="17">
        <v>-184639.994</v>
      </c>
      <c r="C24" s="17">
        <v>-261341.269</v>
      </c>
      <c r="D24" s="18">
        <v>-76701.275</v>
      </c>
      <c r="E24" s="19">
        <v>-0.4154098651021403</v>
      </c>
      <c r="F24" s="19"/>
      <c r="G24" s="17">
        <v>-512212.9061973266</v>
      </c>
    </row>
    <row r="25" spans="1:7" ht="12.75">
      <c r="A25" s="16" t="s">
        <v>180</v>
      </c>
      <c r="B25" s="17">
        <v>0</v>
      </c>
      <c r="C25" s="17">
        <v>0</v>
      </c>
      <c r="D25" s="18">
        <v>0</v>
      </c>
      <c r="E25" s="19" t="s">
        <v>0</v>
      </c>
      <c r="F25" s="19"/>
      <c r="G25" s="17">
        <v>0</v>
      </c>
    </row>
    <row r="26" spans="1:7" ht="12.75">
      <c r="A26" s="16"/>
      <c r="B26" s="17"/>
      <c r="C26" s="17"/>
      <c r="D26" s="18"/>
      <c r="E26" s="19"/>
      <c r="F26" s="19"/>
      <c r="G26" s="17"/>
    </row>
    <row r="27" spans="1:7" ht="12.75">
      <c r="A27" s="24" t="s">
        <v>181</v>
      </c>
      <c r="B27" s="25">
        <v>995569.962</v>
      </c>
      <c r="C27" s="25">
        <v>855694.1210000002</v>
      </c>
      <c r="D27" s="25">
        <v>-139875.8409999999</v>
      </c>
      <c r="E27" s="148">
        <v>-0.14049825360239213</v>
      </c>
      <c r="F27" s="149"/>
      <c r="G27" s="25">
        <v>1677108.1513856768</v>
      </c>
    </row>
    <row r="28" spans="1:7" ht="12.75">
      <c r="A28" s="4"/>
      <c r="B28" s="3"/>
      <c r="C28" s="3"/>
      <c r="D28" s="3"/>
      <c r="E28" s="150"/>
      <c r="F28" s="3"/>
      <c r="G28" s="3"/>
    </row>
    <row r="29" spans="1:7" ht="12.75">
      <c r="A29" s="62" t="s">
        <v>182</v>
      </c>
      <c r="B29" s="2"/>
      <c r="C29" s="2"/>
      <c r="D29" s="2"/>
      <c r="E29" s="151"/>
      <c r="F29" s="2"/>
      <c r="G29" s="2"/>
    </row>
    <row r="30" spans="1:7" ht="12.75">
      <c r="A30" s="15" t="s">
        <v>183</v>
      </c>
      <c r="B30" s="2">
        <v>-208922.322</v>
      </c>
      <c r="C30" s="2">
        <v>-88979.632</v>
      </c>
      <c r="D30" s="293">
        <v>119942.69</v>
      </c>
      <c r="E30" s="294">
        <v>0.5741018425020185</v>
      </c>
      <c r="F30" s="293"/>
      <c r="G30" s="293">
        <v>-174394.63760730665</v>
      </c>
    </row>
    <row r="31" spans="1:7" ht="12.75">
      <c r="A31" s="1" t="s">
        <v>184</v>
      </c>
      <c r="B31" s="2">
        <v>-8974.911</v>
      </c>
      <c r="C31" s="2">
        <v>-125666.819</v>
      </c>
      <c r="D31" s="2">
        <v>-116691.908</v>
      </c>
      <c r="E31" s="151">
        <v>-13.002012833330603</v>
      </c>
      <c r="F31" s="2"/>
      <c r="G31" s="2">
        <v>-246299.28070244208</v>
      </c>
    </row>
    <row r="32" spans="1:7" ht="12.75">
      <c r="A32" s="1" t="s">
        <v>185</v>
      </c>
      <c r="B32" s="2">
        <v>4806.509</v>
      </c>
      <c r="C32" s="2">
        <v>1463.08</v>
      </c>
      <c r="D32" s="2">
        <v>-3343.429</v>
      </c>
      <c r="E32" s="151">
        <v>-0.6956044397295418</v>
      </c>
      <c r="F32" s="2"/>
      <c r="G32" s="2">
        <v>2867.547332523225</v>
      </c>
    </row>
    <row r="33" spans="1:7" ht="12.75">
      <c r="A33" s="1" t="s">
        <v>186</v>
      </c>
      <c r="B33" s="2">
        <v>-315589.508</v>
      </c>
      <c r="C33" s="2">
        <v>-254609.306</v>
      </c>
      <c r="D33" s="2">
        <v>60980.20199999996</v>
      </c>
      <c r="E33" s="151">
        <v>0.19322632867756798</v>
      </c>
      <c r="F33" s="2"/>
      <c r="G33" s="2">
        <v>-499018.6703774842</v>
      </c>
    </row>
    <row r="34" spans="1:7" ht="12.75">
      <c r="A34" s="1" t="s">
        <v>187</v>
      </c>
      <c r="B34" s="2">
        <v>-411.575</v>
      </c>
      <c r="C34" s="2">
        <v>-4180.226</v>
      </c>
      <c r="D34" s="2">
        <v>-3768.651</v>
      </c>
      <c r="E34" s="151">
        <v>-9.156656745429144</v>
      </c>
      <c r="F34" s="2"/>
      <c r="G34" s="2">
        <v>-8192.987338795028</v>
      </c>
    </row>
    <row r="35" spans="1:7" ht="12.75">
      <c r="A35" s="1" t="s">
        <v>188</v>
      </c>
      <c r="B35" s="2">
        <v>0</v>
      </c>
      <c r="C35" s="2">
        <v>-263.466</v>
      </c>
      <c r="D35" s="2">
        <v>-263.466</v>
      </c>
      <c r="E35" s="151" t="s">
        <v>0</v>
      </c>
      <c r="F35" s="2"/>
      <c r="G35" s="2">
        <v>-516.3772490298303</v>
      </c>
    </row>
    <row r="36" spans="1:7" ht="12.75">
      <c r="A36" s="15" t="s">
        <v>189</v>
      </c>
      <c r="B36" s="2">
        <v>0</v>
      </c>
      <c r="C36" s="2">
        <v>0</v>
      </c>
      <c r="D36" s="2">
        <v>0</v>
      </c>
      <c r="E36" s="151" t="s">
        <v>0</v>
      </c>
      <c r="F36" s="2"/>
      <c r="G36" s="2">
        <v>0</v>
      </c>
    </row>
    <row r="37" spans="1:7" ht="12.75">
      <c r="A37" s="1" t="s">
        <v>190</v>
      </c>
      <c r="B37" s="2">
        <v>75347.648</v>
      </c>
      <c r="C37" s="2">
        <v>54218.01</v>
      </c>
      <c r="D37" s="2">
        <v>-21129.638</v>
      </c>
      <c r="E37" s="151">
        <v>-0.2804286339501931</v>
      </c>
      <c r="F37" s="2"/>
      <c r="G37" s="2">
        <v>106263.98416369408</v>
      </c>
    </row>
    <row r="38" spans="1:7" ht="12.75">
      <c r="A38" s="1" t="s">
        <v>191</v>
      </c>
      <c r="B38" s="2">
        <v>2441.046</v>
      </c>
      <c r="C38" s="2">
        <v>1525.208</v>
      </c>
      <c r="D38" s="2">
        <v>-915.8379999999997</v>
      </c>
      <c r="E38" s="151">
        <v>-0.37518260614507054</v>
      </c>
      <c r="F38" s="2"/>
      <c r="G38" s="2">
        <v>2989.314413390302</v>
      </c>
    </row>
    <row r="39" spans="1:7" ht="12.75">
      <c r="A39" s="1" t="s">
        <v>192</v>
      </c>
      <c r="B39" s="2">
        <v>9847.726</v>
      </c>
      <c r="C39" s="2">
        <v>0</v>
      </c>
      <c r="D39" s="2">
        <v>-9847.726</v>
      </c>
      <c r="E39" s="151">
        <v>-1</v>
      </c>
      <c r="F39" s="2"/>
      <c r="G39" s="2">
        <v>0</v>
      </c>
    </row>
    <row r="40" spans="1:7" ht="12.75">
      <c r="A40" s="24" t="s">
        <v>193</v>
      </c>
      <c r="B40" s="25">
        <v>-441455.38699999993</v>
      </c>
      <c r="C40" s="25">
        <v>-416493.15100000007</v>
      </c>
      <c r="D40" s="25">
        <v>24962.23599999986</v>
      </c>
      <c r="E40" s="148">
        <v>0.05654531971992872</v>
      </c>
      <c r="F40" s="149"/>
      <c r="G40" s="25">
        <v>-816301.1073654502</v>
      </c>
    </row>
    <row r="41" spans="1:7" ht="12.75">
      <c r="A41" s="1"/>
      <c r="B41" s="2"/>
      <c r="C41" s="2"/>
      <c r="D41" s="2"/>
      <c r="E41" s="151"/>
      <c r="F41" s="2"/>
      <c r="G41" s="2"/>
    </row>
    <row r="42" spans="1:7" ht="12.75">
      <c r="A42" s="62" t="s">
        <v>194</v>
      </c>
      <c r="B42" s="3"/>
      <c r="C42" s="3"/>
      <c r="D42" s="3"/>
      <c r="E42" s="150"/>
      <c r="F42" s="3"/>
      <c r="G42" s="3"/>
    </row>
    <row r="43" spans="1:7" ht="12.75">
      <c r="A43" s="1" t="s">
        <v>195</v>
      </c>
      <c r="B43" s="2">
        <v>356837.676</v>
      </c>
      <c r="C43" s="2">
        <v>152550.484</v>
      </c>
      <c r="D43" s="2">
        <v>-204287.19199999998</v>
      </c>
      <c r="E43" s="151">
        <v>-0.5724933372786566</v>
      </c>
      <c r="F43" s="2"/>
      <c r="G43" s="2">
        <v>298989.6201638509</v>
      </c>
    </row>
    <row r="44" spans="1:7" ht="12.75">
      <c r="A44" s="1" t="s">
        <v>196</v>
      </c>
      <c r="B44" s="2">
        <v>11436.262</v>
      </c>
      <c r="C44" s="2">
        <v>162244.249</v>
      </c>
      <c r="D44" s="2">
        <v>150807.98700000002</v>
      </c>
      <c r="E44" s="151">
        <v>13.18682511820733</v>
      </c>
      <c r="F44" s="2"/>
      <c r="G44" s="2">
        <v>317988.80678922817</v>
      </c>
    </row>
    <row r="45" spans="1:7" ht="15.75" customHeight="1">
      <c r="A45" s="1" t="s">
        <v>197</v>
      </c>
      <c r="B45" s="2">
        <v>-671425.988</v>
      </c>
      <c r="C45" s="2">
        <v>-436075.044</v>
      </c>
      <c r="D45" s="2">
        <v>235350.94400000002</v>
      </c>
      <c r="E45" s="151">
        <v>0.35052403125033643</v>
      </c>
      <c r="F45" s="2"/>
      <c r="G45" s="2">
        <v>-854680.4202108894</v>
      </c>
    </row>
    <row r="46" spans="1:7" ht="12.75">
      <c r="A46" s="1" t="s">
        <v>198</v>
      </c>
      <c r="B46" s="2">
        <v>-3171.884</v>
      </c>
      <c r="C46" s="2">
        <v>-22261.038</v>
      </c>
      <c r="D46" s="2">
        <v>-19089.154000000002</v>
      </c>
      <c r="E46" s="151">
        <v>-6.018238371895063</v>
      </c>
      <c r="F46" s="2"/>
      <c r="G46" s="2">
        <v>-43630.273215475674</v>
      </c>
    </row>
    <row r="47" spans="1:7" ht="12.75">
      <c r="A47" s="1" t="s">
        <v>199</v>
      </c>
      <c r="B47" s="2">
        <v>-58538.059</v>
      </c>
      <c r="C47" s="2">
        <v>0</v>
      </c>
      <c r="D47" s="2">
        <v>58538.059</v>
      </c>
      <c r="E47" s="151">
        <v>-1</v>
      </c>
      <c r="F47" s="2"/>
      <c r="G47" s="2">
        <v>0</v>
      </c>
    </row>
    <row r="48" spans="1:7" ht="12.75">
      <c r="A48" s="1" t="s">
        <v>177</v>
      </c>
      <c r="B48" s="2">
        <v>-321098.242</v>
      </c>
      <c r="C48" s="2">
        <v>-303502.026</v>
      </c>
      <c r="D48" s="2">
        <v>17596.216000000015</v>
      </c>
      <c r="E48" s="151">
        <v>0.05480010071185632</v>
      </c>
      <c r="F48" s="2"/>
      <c r="G48" s="2">
        <v>-594845.4117831524</v>
      </c>
    </row>
    <row r="49" spans="1:7" ht="12.75">
      <c r="A49" s="1" t="s">
        <v>200</v>
      </c>
      <c r="B49" s="2">
        <v>-114393.219</v>
      </c>
      <c r="C49" s="2">
        <v>-118988.001</v>
      </c>
      <c r="D49" s="2">
        <v>-4594.7820000000065</v>
      </c>
      <c r="E49" s="151">
        <v>-0.04016655917340701</v>
      </c>
      <c r="F49" s="2"/>
      <c r="G49" s="2">
        <v>-233209.205832778</v>
      </c>
    </row>
    <row r="50" spans="1:7" ht="12.75">
      <c r="A50" s="1" t="s">
        <v>201</v>
      </c>
      <c r="B50" s="2">
        <v>0</v>
      </c>
      <c r="C50" s="2">
        <v>18140.94</v>
      </c>
      <c r="D50" s="2">
        <v>18140.94</v>
      </c>
      <c r="E50" s="151" t="s">
        <v>0</v>
      </c>
      <c r="F50" s="2"/>
      <c r="G50" s="2">
        <v>35555.13307984791</v>
      </c>
    </row>
    <row r="51" spans="1:7" ht="12.75">
      <c r="A51" s="24" t="s">
        <v>202</v>
      </c>
      <c r="B51" s="25">
        <v>-800353.4540000001</v>
      </c>
      <c r="C51" s="25">
        <v>-547890.4360000001</v>
      </c>
      <c r="D51" s="25">
        <v>252463.01800000004</v>
      </c>
      <c r="E51" s="148">
        <v>0.3154394058503057</v>
      </c>
      <c r="F51" s="149"/>
      <c r="G51" s="25">
        <v>-1073831.7510093686</v>
      </c>
    </row>
    <row r="52" spans="1:7" ht="12.75">
      <c r="A52" s="1"/>
      <c r="B52" s="2"/>
      <c r="C52" s="2"/>
      <c r="D52" s="2"/>
      <c r="E52" s="151"/>
      <c r="F52" s="2"/>
      <c r="G52" s="2"/>
    </row>
    <row r="53" spans="1:7" ht="25.5">
      <c r="A53" s="24" t="s">
        <v>203</v>
      </c>
      <c r="B53" s="25">
        <v>-246238.87899999996</v>
      </c>
      <c r="C53" s="25">
        <v>-108689.46600000001</v>
      </c>
      <c r="D53" s="25">
        <v>137549.41299999994</v>
      </c>
      <c r="E53" s="148">
        <v>0.5586015236854615</v>
      </c>
      <c r="F53" s="149"/>
      <c r="G53" s="25">
        <v>-213024.70698914197</v>
      </c>
    </row>
    <row r="54" spans="1:7" ht="12.75">
      <c r="A54" s="1"/>
      <c r="B54" s="2"/>
      <c r="C54" s="2"/>
      <c r="D54" s="2"/>
      <c r="E54" s="151"/>
      <c r="F54" s="2"/>
      <c r="G54" s="2"/>
    </row>
    <row r="55" spans="1:7" ht="12.75">
      <c r="A55" s="1" t="s">
        <v>204</v>
      </c>
      <c r="B55" s="2">
        <v>-26540.872</v>
      </c>
      <c r="C55" s="2">
        <v>-4478.904</v>
      </c>
      <c r="D55" s="2">
        <v>22061.968</v>
      </c>
      <c r="E55" s="151">
        <v>0.8312450321903516</v>
      </c>
      <c r="F55" s="2"/>
      <c r="G55" s="2">
        <v>-8778.377954607815</v>
      </c>
    </row>
    <row r="56" spans="1:7" ht="12.75">
      <c r="A56" s="115" t="s">
        <v>205</v>
      </c>
      <c r="B56" s="21">
        <v>-272779.75099999993</v>
      </c>
      <c r="C56" s="21">
        <v>-113168.37</v>
      </c>
      <c r="D56" s="22">
        <v>159611.38099999994</v>
      </c>
      <c r="E56" s="23">
        <v>0.5851291395892504</v>
      </c>
      <c r="F56" s="63"/>
      <c r="G56" s="21">
        <v>-221803.08494374977</v>
      </c>
    </row>
    <row r="57" spans="1:7" ht="12.75">
      <c r="A57" s="1" t="s">
        <v>206</v>
      </c>
      <c r="B57" s="2">
        <v>719217.98</v>
      </c>
      <c r="C57" s="2">
        <v>446438.229</v>
      </c>
      <c r="D57" s="2">
        <v>-272779.751</v>
      </c>
      <c r="E57" s="151">
        <v>-0.3792727081155563</v>
      </c>
      <c r="F57" s="2"/>
      <c r="G57" s="2">
        <v>874991.629101172</v>
      </c>
    </row>
    <row r="58" spans="1:7" ht="12.75">
      <c r="A58" s="24" t="s">
        <v>207</v>
      </c>
      <c r="B58" s="25">
        <v>446438.22900000005</v>
      </c>
      <c r="C58" s="25">
        <v>333269.859</v>
      </c>
      <c r="D58" s="25">
        <v>-113168.37</v>
      </c>
      <c r="E58" s="148">
        <v>-0.2534916650249503</v>
      </c>
      <c r="F58" s="149"/>
      <c r="G58" s="25">
        <v>653188.5441574223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2">
      <selection activeCell="K9" sqref="A2:K9"/>
    </sheetView>
  </sheetViews>
  <sheetFormatPr defaultColWidth="12" defaultRowHeight="12"/>
  <cols>
    <col min="1" max="1" width="28" style="0" customWidth="1"/>
  </cols>
  <sheetData>
    <row r="1" spans="1:11" ht="15.75" thickBot="1">
      <c r="A1" s="188" t="s">
        <v>208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 s="117" t="s">
        <v>209</v>
      </c>
      <c r="B2" s="358" t="s">
        <v>210</v>
      </c>
      <c r="C2" s="359"/>
      <c r="D2" s="358" t="s">
        <v>211</v>
      </c>
      <c r="E2" s="359"/>
      <c r="F2" s="358" t="s">
        <v>212</v>
      </c>
      <c r="G2" s="359"/>
      <c r="H2" s="358" t="s">
        <v>213</v>
      </c>
      <c r="I2" s="359"/>
      <c r="J2" s="358" t="s">
        <v>214</v>
      </c>
      <c r="K2" s="362"/>
    </row>
    <row r="3" spans="1:11" ht="16.5" thickBot="1">
      <c r="A3" s="118" t="s">
        <v>45</v>
      </c>
      <c r="B3" s="360"/>
      <c r="C3" s="361"/>
      <c r="D3" s="360"/>
      <c r="E3" s="361"/>
      <c r="F3" s="360"/>
      <c r="G3" s="361"/>
      <c r="H3" s="360"/>
      <c r="I3" s="361"/>
      <c r="J3" s="360"/>
      <c r="K3" s="363"/>
    </row>
    <row r="4" spans="1:11" ht="16.5" thickBot="1">
      <c r="A4" s="118"/>
      <c r="B4" s="52">
        <v>2009</v>
      </c>
      <c r="C4" s="53">
        <v>2010</v>
      </c>
      <c r="D4" s="52">
        <v>2009</v>
      </c>
      <c r="E4" s="53">
        <v>2010</v>
      </c>
      <c r="F4" s="52">
        <v>2009</v>
      </c>
      <c r="G4" s="53">
        <v>2010</v>
      </c>
      <c r="H4" s="52">
        <v>2009</v>
      </c>
      <c r="I4" s="53">
        <v>2010</v>
      </c>
      <c r="J4" s="119">
        <v>2009</v>
      </c>
      <c r="K4" s="52">
        <v>2010</v>
      </c>
    </row>
    <row r="5" spans="1:11" ht="15.75">
      <c r="A5" s="189" t="s">
        <v>2</v>
      </c>
      <c r="B5" s="338">
        <v>147</v>
      </c>
      <c r="C5" s="339">
        <v>1586.2433499999997</v>
      </c>
      <c r="D5" s="338">
        <v>164</v>
      </c>
      <c r="E5" s="339">
        <v>8772.213969999999</v>
      </c>
      <c r="F5" s="338">
        <v>0</v>
      </c>
      <c r="G5" s="339">
        <v>0</v>
      </c>
      <c r="H5" s="338">
        <v>0</v>
      </c>
      <c r="I5" s="339">
        <v>0</v>
      </c>
      <c r="J5" s="340">
        <f aca="true" t="shared" si="0" ref="J5:K8">+B5+D5+F5+H5</f>
        <v>311</v>
      </c>
      <c r="K5" s="341">
        <f t="shared" si="0"/>
        <v>10358.457319999998</v>
      </c>
    </row>
    <row r="6" spans="1:11" ht="15.75">
      <c r="A6" s="190" t="s">
        <v>87</v>
      </c>
      <c r="B6" s="338">
        <v>0</v>
      </c>
      <c r="C6" s="339">
        <v>0</v>
      </c>
      <c r="D6" s="338">
        <v>15316</v>
      </c>
      <c r="E6" s="339">
        <v>45809.32974</v>
      </c>
      <c r="F6" s="338">
        <v>0</v>
      </c>
      <c r="G6" s="339">
        <v>0</v>
      </c>
      <c r="H6" s="338">
        <v>0</v>
      </c>
      <c r="I6" s="339">
        <v>0</v>
      </c>
      <c r="J6" s="340">
        <f t="shared" si="0"/>
        <v>15316</v>
      </c>
      <c r="K6" s="341">
        <f t="shared" si="0"/>
        <v>45809.32974</v>
      </c>
    </row>
    <row r="7" spans="1:11" ht="15.75">
      <c r="A7" s="190" t="s">
        <v>215</v>
      </c>
      <c r="B7" s="338">
        <v>0</v>
      </c>
      <c r="C7" s="339">
        <v>0</v>
      </c>
      <c r="D7" s="342">
        <v>69228</v>
      </c>
      <c r="E7" s="339">
        <v>87764.4048</v>
      </c>
      <c r="F7" s="338">
        <v>0</v>
      </c>
      <c r="G7" s="339">
        <v>0</v>
      </c>
      <c r="H7" s="343">
        <v>0</v>
      </c>
      <c r="I7" s="339">
        <v>0</v>
      </c>
      <c r="J7" s="340">
        <f t="shared" si="0"/>
        <v>69228</v>
      </c>
      <c r="K7" s="341">
        <f t="shared" si="0"/>
        <v>87764.4048</v>
      </c>
    </row>
    <row r="8" spans="1:11" ht="15.75">
      <c r="A8" s="190" t="s">
        <v>3</v>
      </c>
      <c r="B8" s="338">
        <v>0</v>
      </c>
      <c r="C8" s="339">
        <v>0</v>
      </c>
      <c r="D8" s="338">
        <v>29156</v>
      </c>
      <c r="E8" s="339">
        <v>126838.84947</v>
      </c>
      <c r="F8" s="338">
        <v>0</v>
      </c>
      <c r="G8" s="339">
        <v>59462.92768</v>
      </c>
      <c r="H8" s="343">
        <v>0</v>
      </c>
      <c r="I8" s="339">
        <v>0</v>
      </c>
      <c r="J8" s="340">
        <f t="shared" si="0"/>
        <v>29156</v>
      </c>
      <c r="K8" s="341">
        <f t="shared" si="0"/>
        <v>186301.77715</v>
      </c>
    </row>
    <row r="9" spans="1:11" ht="16.5" thickBot="1">
      <c r="A9" s="118" t="s">
        <v>216</v>
      </c>
      <c r="B9" s="344">
        <f>SUM(B5:B8)</f>
        <v>147</v>
      </c>
      <c r="C9" s="345">
        <f>SUM(C5:C8)</f>
        <v>1586.2433499999997</v>
      </c>
      <c r="D9" s="344">
        <f>SUM(D5:D8)</f>
        <v>113864</v>
      </c>
      <c r="E9" s="345">
        <v>269184.79798000003</v>
      </c>
      <c r="F9" s="344">
        <f>SUM(F5:F8)</f>
        <v>0</v>
      </c>
      <c r="G9" s="345">
        <v>59462.92768</v>
      </c>
      <c r="H9" s="344">
        <f>SUM(H5:H8)</f>
        <v>0</v>
      </c>
      <c r="I9" s="345">
        <v>0</v>
      </c>
      <c r="J9" s="344">
        <f>SUM(J5:J8)</f>
        <v>114011</v>
      </c>
      <c r="K9" s="346">
        <f>SUM(K5:K8)</f>
        <v>330233.96901</v>
      </c>
    </row>
  </sheetData>
  <sheetProtection/>
  <mergeCells count="5">
    <mergeCell ref="H2:I3"/>
    <mergeCell ref="J2:K3"/>
    <mergeCell ref="B2:C3"/>
    <mergeCell ref="D2:E3"/>
    <mergeCell ref="F2:G3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21.16015625" style="0" customWidth="1"/>
    <col min="2" max="2" width="10.33203125" style="0" customWidth="1"/>
    <col min="3" max="3" width="9.83203125" style="0" customWidth="1"/>
    <col min="4" max="4" width="2.33203125" style="0" customWidth="1"/>
    <col min="5" max="5" width="14.33203125" style="0" bestFit="1" customWidth="1"/>
    <col min="6" max="6" width="2.5" style="0" customWidth="1"/>
    <col min="7" max="7" width="12.33203125" style="0" bestFit="1" customWidth="1"/>
    <col min="8" max="8" width="12.66015625" style="0" bestFit="1" customWidth="1"/>
    <col min="9" max="9" width="2.83203125" style="0" customWidth="1"/>
    <col min="10" max="10" width="14.33203125" style="0" bestFit="1" customWidth="1"/>
    <col min="11" max="12" width="12.66015625" style="0" bestFit="1" customWidth="1"/>
  </cols>
  <sheetData>
    <row r="1" spans="1:10" ht="15.75">
      <c r="A1" s="191" t="s">
        <v>217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49"/>
      <c r="B2" s="192" t="s">
        <v>218</v>
      </c>
      <c r="C2" s="192"/>
      <c r="D2" s="192"/>
      <c r="E2" s="192"/>
      <c r="F2" s="37"/>
      <c r="G2" s="193" t="s">
        <v>219</v>
      </c>
      <c r="H2" s="193"/>
      <c r="I2" s="193"/>
      <c r="J2" s="193"/>
    </row>
    <row r="3" spans="1:10" ht="12.75">
      <c r="A3" s="50"/>
      <c r="B3" s="71" t="s">
        <v>81</v>
      </c>
      <c r="C3" s="71"/>
      <c r="D3" s="38"/>
      <c r="E3" s="38" t="s">
        <v>149</v>
      </c>
      <c r="F3" s="38"/>
      <c r="G3" s="71" t="s">
        <v>81</v>
      </c>
      <c r="H3" s="71"/>
      <c r="I3" s="38"/>
      <c r="J3" s="38" t="s">
        <v>149</v>
      </c>
    </row>
    <row r="4" spans="1:10" ht="12.75">
      <c r="A4" s="39"/>
      <c r="B4" s="70">
        <v>2009</v>
      </c>
      <c r="C4" s="70">
        <v>2010</v>
      </c>
      <c r="D4" s="40"/>
      <c r="E4" s="40">
        <v>2010</v>
      </c>
      <c r="F4" s="40"/>
      <c r="G4" s="70">
        <v>2009</v>
      </c>
      <c r="H4" s="70">
        <v>2010</v>
      </c>
      <c r="I4" s="40"/>
      <c r="J4" s="40">
        <v>2010</v>
      </c>
    </row>
    <row r="5" spans="1:10" ht="12.75">
      <c r="A5" s="194" t="s">
        <v>14</v>
      </c>
      <c r="B5" s="195">
        <v>203892.475</v>
      </c>
      <c r="C5" s="195">
        <v>172710.867</v>
      </c>
      <c r="D5" s="195"/>
      <c r="E5" s="175">
        <v>338502.7380345733</v>
      </c>
      <c r="F5" s="175"/>
      <c r="G5" s="195">
        <v>59413.788</v>
      </c>
      <c r="H5" s="195">
        <v>47479.616</v>
      </c>
      <c r="I5" s="175"/>
      <c r="J5" s="175">
        <v>93057.1439771079</v>
      </c>
    </row>
    <row r="6" spans="1:10" ht="12.75">
      <c r="A6" s="194" t="s">
        <v>15</v>
      </c>
      <c r="B6" s="195">
        <v>52390.001</v>
      </c>
      <c r="C6" s="195">
        <v>20492.631</v>
      </c>
      <c r="D6" s="195"/>
      <c r="E6" s="175">
        <v>40164.303633726624</v>
      </c>
      <c r="F6" s="175"/>
      <c r="G6" s="195">
        <v>1671.766</v>
      </c>
      <c r="H6" s="195">
        <v>6635.055</v>
      </c>
      <c r="I6" s="175"/>
      <c r="J6" s="175">
        <v>13004.302065775548</v>
      </c>
    </row>
    <row r="7" spans="1:10" ht="12.75">
      <c r="A7" s="194" t="s">
        <v>16</v>
      </c>
      <c r="B7" s="195">
        <v>410.379</v>
      </c>
      <c r="C7" s="195">
        <v>259.687</v>
      </c>
      <c r="D7" s="195"/>
      <c r="E7" s="175">
        <v>508.97064011602833</v>
      </c>
      <c r="F7" s="175"/>
      <c r="G7" s="195">
        <v>12179.846</v>
      </c>
      <c r="H7" s="195">
        <v>8519.618</v>
      </c>
      <c r="I7" s="175"/>
      <c r="J7" s="175">
        <v>16697.930304574496</v>
      </c>
    </row>
    <row r="8" spans="1:10" ht="12.75">
      <c r="A8" s="194" t="s">
        <v>17</v>
      </c>
      <c r="B8" s="195">
        <v>2736.514</v>
      </c>
      <c r="C8" s="195">
        <v>6085.614</v>
      </c>
      <c r="D8" s="195"/>
      <c r="E8" s="175">
        <v>11927.43130414331</v>
      </c>
      <c r="F8" s="195"/>
      <c r="G8" s="195">
        <v>8925.701</v>
      </c>
      <c r="H8" s="195">
        <v>8745.923</v>
      </c>
      <c r="I8" s="195"/>
      <c r="J8" s="175">
        <v>17141.4742660029</v>
      </c>
    </row>
    <row r="9" spans="1:10" ht="12.75">
      <c r="A9" s="194" t="s">
        <v>18</v>
      </c>
      <c r="B9" s="195">
        <v>618.614</v>
      </c>
      <c r="C9" s="195">
        <v>243.193</v>
      </c>
      <c r="D9" s="195"/>
      <c r="E9" s="175">
        <v>476.64340872564776</v>
      </c>
      <c r="F9" s="175"/>
      <c r="G9" s="195">
        <v>4380.743</v>
      </c>
      <c r="H9" s="195">
        <v>3836.162</v>
      </c>
      <c r="I9" s="175"/>
      <c r="J9" s="175">
        <v>7518.642938340324</v>
      </c>
    </row>
    <row r="10" spans="1:10" ht="12.75">
      <c r="A10" s="194" t="s">
        <v>19</v>
      </c>
      <c r="B10" s="195">
        <v>4114.979</v>
      </c>
      <c r="C10" s="195">
        <v>2145.774</v>
      </c>
      <c r="D10" s="195"/>
      <c r="E10" s="175">
        <v>4205.585825722237</v>
      </c>
      <c r="F10" s="175"/>
      <c r="G10" s="195">
        <v>2610.005</v>
      </c>
      <c r="H10" s="195">
        <v>2679.978</v>
      </c>
      <c r="I10" s="175"/>
      <c r="J10" s="175">
        <v>5252.592999098428</v>
      </c>
    </row>
    <row r="11" spans="1:10" ht="12.75">
      <c r="A11" s="194" t="s">
        <v>20</v>
      </c>
      <c r="B11" s="195">
        <v>295.192</v>
      </c>
      <c r="C11" s="195">
        <v>102.122</v>
      </c>
      <c r="D11" s="195"/>
      <c r="E11" s="175">
        <v>200.1528752302928</v>
      </c>
      <c r="F11" s="175"/>
      <c r="G11" s="195">
        <v>98.594</v>
      </c>
      <c r="H11" s="195">
        <v>209.52</v>
      </c>
      <c r="I11" s="175"/>
      <c r="J11" s="175">
        <v>410.6463878326996</v>
      </c>
    </row>
    <row r="12" spans="1:10" ht="12.75">
      <c r="A12" s="194" t="s">
        <v>21</v>
      </c>
      <c r="B12" s="195">
        <v>226.923</v>
      </c>
      <c r="C12" s="195">
        <v>93.1</v>
      </c>
      <c r="D12" s="195"/>
      <c r="E12" s="175">
        <v>182.4703069264239</v>
      </c>
      <c r="F12" s="175"/>
      <c r="G12" s="195">
        <v>209.483</v>
      </c>
      <c r="H12" s="195">
        <v>167.791</v>
      </c>
      <c r="I12" s="175"/>
      <c r="J12" s="175">
        <v>328.8600995648936</v>
      </c>
    </row>
    <row r="13" spans="1:10" ht="12.75">
      <c r="A13" s="194" t="s">
        <v>41</v>
      </c>
      <c r="B13" s="195">
        <v>0</v>
      </c>
      <c r="C13" s="195">
        <v>0</v>
      </c>
      <c r="D13" s="195"/>
      <c r="E13" s="175">
        <v>0</v>
      </c>
      <c r="F13" s="175"/>
      <c r="G13" s="195">
        <v>0</v>
      </c>
      <c r="H13" s="195">
        <v>35.094</v>
      </c>
      <c r="I13" s="175"/>
      <c r="J13" s="175">
        <v>68.78209399866724</v>
      </c>
    </row>
    <row r="14" spans="1:10" ht="12.75">
      <c r="A14" s="194" t="s">
        <v>36</v>
      </c>
      <c r="B14" s="195">
        <v>21375.182</v>
      </c>
      <c r="C14" s="195">
        <v>17623.981</v>
      </c>
      <c r="D14" s="195"/>
      <c r="E14" s="175">
        <v>34541.92505193838</v>
      </c>
      <c r="F14" s="175"/>
      <c r="G14" s="195">
        <v>22642.765</v>
      </c>
      <c r="H14" s="195">
        <v>17458.911</v>
      </c>
      <c r="I14" s="175"/>
      <c r="J14" s="175">
        <v>34218.397945984085</v>
      </c>
    </row>
    <row r="15" spans="1:10" ht="12.75">
      <c r="A15" s="194" t="s">
        <v>11</v>
      </c>
      <c r="B15" s="195">
        <v>19880.686</v>
      </c>
      <c r="C15" s="195">
        <v>31258.528</v>
      </c>
      <c r="D15" s="195"/>
      <c r="E15" s="175">
        <v>61264.80341813335</v>
      </c>
      <c r="F15" s="175"/>
      <c r="G15" s="195">
        <v>35943.203</v>
      </c>
      <c r="H15" s="195">
        <v>35475.511</v>
      </c>
      <c r="I15" s="175"/>
      <c r="J15" s="175">
        <v>69529.83222923444</v>
      </c>
    </row>
    <row r="16" spans="1:10" ht="12.75">
      <c r="A16" s="194" t="s">
        <v>22</v>
      </c>
      <c r="B16" s="195">
        <v>7110.299</v>
      </c>
      <c r="C16" s="195">
        <v>7452.454</v>
      </c>
      <c r="D16" s="195"/>
      <c r="E16" s="175">
        <v>14606.354121751401</v>
      </c>
      <c r="F16" s="175"/>
      <c r="G16" s="195">
        <v>38002.686</v>
      </c>
      <c r="H16" s="195">
        <v>38003.686</v>
      </c>
      <c r="I16" s="175"/>
      <c r="J16" s="175">
        <v>74484.9006311003</v>
      </c>
    </row>
    <row r="17" spans="1:10" ht="12.75">
      <c r="A17" s="194" t="s">
        <v>23</v>
      </c>
      <c r="B17" s="195">
        <v>2128.661</v>
      </c>
      <c r="C17" s="195">
        <v>0</v>
      </c>
      <c r="D17" s="195"/>
      <c r="E17" s="175">
        <v>0</v>
      </c>
      <c r="F17" s="175"/>
      <c r="G17" s="195">
        <v>322.425</v>
      </c>
      <c r="H17" s="195">
        <v>318.281</v>
      </c>
      <c r="I17" s="175"/>
      <c r="J17" s="175">
        <v>623.8112970875309</v>
      </c>
    </row>
    <row r="18" spans="1:10" ht="12.75">
      <c r="A18" s="194" t="s">
        <v>37</v>
      </c>
      <c r="B18" s="195">
        <v>12732.929</v>
      </c>
      <c r="C18" s="195">
        <v>3673.492</v>
      </c>
      <c r="D18" s="195"/>
      <c r="E18" s="175">
        <v>7199.819685625808</v>
      </c>
      <c r="F18" s="175"/>
      <c r="G18" s="195">
        <v>54.812</v>
      </c>
      <c r="H18" s="195">
        <v>48.808</v>
      </c>
      <c r="I18" s="175"/>
      <c r="J18" s="175">
        <v>95.66069538630394</v>
      </c>
    </row>
    <row r="19" spans="1:10" ht="12.75">
      <c r="A19" s="194" t="s">
        <v>24</v>
      </c>
      <c r="B19" s="195">
        <v>2938.382</v>
      </c>
      <c r="C19" s="195">
        <v>3330.176</v>
      </c>
      <c r="D19" s="195"/>
      <c r="E19" s="175">
        <v>6526.941319430834</v>
      </c>
      <c r="F19" s="175"/>
      <c r="G19" s="195">
        <v>6316.923</v>
      </c>
      <c r="H19" s="195">
        <v>5771.842</v>
      </c>
      <c r="I19" s="175"/>
      <c r="J19" s="175">
        <v>11312.457371330014</v>
      </c>
    </row>
    <row r="20" spans="1:10" ht="12.75">
      <c r="A20" s="41" t="s">
        <v>12</v>
      </c>
      <c r="B20" s="42">
        <v>315589.508</v>
      </c>
      <c r="C20" s="42">
        <v>254609.306</v>
      </c>
      <c r="D20" s="42"/>
      <c r="E20" s="42">
        <v>499018.6703774842</v>
      </c>
      <c r="F20" s="42"/>
      <c r="G20" s="42">
        <v>192772.74</v>
      </c>
      <c r="H20" s="42">
        <v>175386</v>
      </c>
      <c r="I20" s="42"/>
      <c r="J20" s="42">
        <v>343122.3864215436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Values - Diciembre 2010</dc:title>
  <dc:subject/>
  <dc:creator>Grupo Endesa</dc:creator>
  <cp:keywords/>
  <dc:description/>
  <cp:lastModifiedBy>Grupo Endesa</cp:lastModifiedBy>
  <cp:lastPrinted>2011-01-24T14:25:33Z</cp:lastPrinted>
  <dcterms:created xsi:type="dcterms:W3CDTF">2009-04-28T20:15:04Z</dcterms:created>
  <dcterms:modified xsi:type="dcterms:W3CDTF">2011-02-08T16:03:33Z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Ima">
    <vt:lpwstr/>
  </property>
  <property fmtid="{D5CDD505-2E9C-101B-9397-08002B2CF9AE}" pid="4" name="Carpe">
    <vt:lpwstr>TablasFinancieras</vt:lpwstr>
  </property>
  <property fmtid="{D5CDD505-2E9C-101B-9397-08002B2CF9AE}" pid="5" name="Año Documen">
    <vt:lpwstr>2010</vt:lpwstr>
  </property>
  <property fmtid="{D5CDD505-2E9C-101B-9397-08002B2CF9AE}" pid="6" name="ContentTy">
    <vt:lpwstr>Documento de Endesa</vt:lpwstr>
  </property>
  <property fmtid="{D5CDD505-2E9C-101B-9397-08002B2CF9AE}" pid="7" name="StartDa">
    <vt:lpwstr>2014-11-14T00:00:00Z</vt:lpwstr>
  </property>
  <property fmtid="{D5CDD505-2E9C-101B-9397-08002B2CF9AE}" pid="8" name="Commen">
    <vt:lpwstr/>
  </property>
  <property fmtid="{D5CDD505-2E9C-101B-9397-08002B2CF9AE}" pid="9" name="A%C3%B1o%5Fx0020%5FDocumen">
    <vt:lpwstr>2010</vt:lpwstr>
  </property>
  <property fmtid="{D5CDD505-2E9C-101B-9397-08002B2CF9AE}" pid="10" name="m">
    <vt:lpwstr>12 Diciembre</vt:lpwstr>
  </property>
</Properties>
</file>