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tabRatio="913" activeTab="0"/>
  </bookViews>
  <sheets>
    <sheet name="1" sheetId="1" r:id="rId1"/>
    <sheet name="1.1" sheetId="2" r:id="rId2"/>
    <sheet name="2" sheetId="3" r:id="rId3"/>
    <sheet name="2.1" sheetId="4" r:id="rId4"/>
    <sheet name="3" sheetId="5" r:id="rId5"/>
    <sheet name="3.1" sheetId="6" r:id="rId6"/>
    <sheet name="4-4.1" sheetId="7" r:id="rId7"/>
    <sheet name="5" sheetId="8" r:id="rId8"/>
    <sheet name="6" sheetId="9" r:id="rId9"/>
    <sheet name="6.1" sheetId="10" r:id="rId10"/>
    <sheet name="7" sheetId="11" r:id="rId11"/>
    <sheet name="7.1" sheetId="12" r:id="rId12"/>
    <sheet name="8" sheetId="13" r:id="rId13"/>
    <sheet name="9" sheetId="14" r:id="rId14"/>
    <sheet name="10" sheetId="15" r:id="rId15"/>
    <sheet name="10.1" sheetId="16" r:id="rId16"/>
    <sheet name="11" sheetId="17" r:id="rId17"/>
    <sheet name="11.1" sheetId="18" r:id="rId18"/>
    <sheet name="12" sheetId="19" r:id="rId19"/>
  </sheets>
  <externalReferences>
    <externalReference r:id="rId22"/>
  </externalReferences>
  <definedNames>
    <definedName name="_xlnm.Print_Area" localSheetId="14">'10'!$A$1:$I$40</definedName>
    <definedName name="_xlnm.Print_Area" localSheetId="15">'10.1'!$A$1:$F$38</definedName>
    <definedName name="_xlnm.Print_Area" localSheetId="16">'11'!$A$1:$F$43</definedName>
    <definedName name="_xlnm.Print_Area" localSheetId="17">'11.1'!$A$1:$F$43</definedName>
    <definedName name="_xlnm.Print_Area" localSheetId="6">'4-4.1'!$A$1:$H$30</definedName>
    <definedName name="_xlnm.Print_Area" localSheetId="8">'6'!$A$1:$E$40</definedName>
    <definedName name="_xlnm.Print_Area" localSheetId="12">'8'!$A$1:$M$8</definedName>
    <definedName name="Table_1.1">'1'!$A$1:$E$33</definedName>
    <definedName name="Table_1.2">'1.1'!$A$1:$E$33</definedName>
    <definedName name="Table_2">'2'!$A$1:$E$5</definedName>
    <definedName name="Table_2.1">'2.1'!$A$1:$E$5</definedName>
    <definedName name="Table_3">'3'!$A$1:$E$6</definedName>
    <definedName name="Table_3.1">'3.1'!$A$1:$E$6</definedName>
    <definedName name="Table_4">'5'!$A$1:$E$6</definedName>
    <definedName name="Table_5.1">'6'!$A$1:$E$38</definedName>
    <definedName name="Table_5.2">'6.1'!$A$1:$E$48</definedName>
    <definedName name="Table_6">'7'!$A$1:$E$4</definedName>
    <definedName name="Table_6.1">'7.1'!$A$1:$E$4</definedName>
    <definedName name="Table_7">'9'!$A$1:$E$67</definedName>
  </definedNames>
  <calcPr fullCalcOnLoad="1"/>
</workbook>
</file>

<file path=xl/sharedStrings.xml><?xml version="1.0" encoding="utf-8"?>
<sst xmlns="http://schemas.openxmlformats.org/spreadsheetml/2006/main" count="565" uniqueCount="283">
  <si>
    <t>Sub - Total</t>
  </si>
  <si>
    <t>Intangibles</t>
  </si>
  <si>
    <t>%</t>
  </si>
  <si>
    <t>-</t>
  </si>
  <si>
    <t/>
  </si>
  <si>
    <t>(Chilean GAAP, Thousand US$)</t>
  </si>
  <si>
    <t>Variance</t>
  </si>
  <si>
    <t>Change</t>
  </si>
  <si>
    <t>Operating Revenues</t>
  </si>
  <si>
    <t>Operating Expenses</t>
  </si>
  <si>
    <t>SG&amp;A</t>
  </si>
  <si>
    <t>Operating Income</t>
  </si>
  <si>
    <t>Net Financial Income (Expenses)</t>
  </si>
  <si>
    <t>Interest Income</t>
  </si>
  <si>
    <t>Interest Expense</t>
  </si>
  <si>
    <t>Net Income from Related Companies</t>
  </si>
  <si>
    <t>Equity Gains from Related Companies</t>
  </si>
  <si>
    <t>Equity Losses from Related Companies</t>
  </si>
  <si>
    <t>Net other Non Operating Income (Expense)</t>
  </si>
  <si>
    <t>Other Non Operating Income</t>
  </si>
  <si>
    <t>Other Non Operating Expenses</t>
  </si>
  <si>
    <t>Positive Goodwill Amortization</t>
  </si>
  <si>
    <t>Price Level Restatement</t>
  </si>
  <si>
    <t>Exchange differences</t>
  </si>
  <si>
    <t>Non Operating Income</t>
  </si>
  <si>
    <t>Net Income before Taxes, Min. Interest and Neg. Goodwill Amortization</t>
  </si>
  <si>
    <t>Income Tax</t>
  </si>
  <si>
    <t>Extraordinary Items</t>
  </si>
  <si>
    <t>Minority Interest</t>
  </si>
  <si>
    <t>Negative Goodwill Amortization</t>
  </si>
  <si>
    <t>NET INCOME</t>
  </si>
  <si>
    <t>(Chilean GAAP, Million Ch$)</t>
  </si>
  <si>
    <t>Assets (Thousand US$)</t>
  </si>
  <si>
    <t>Current Assets</t>
  </si>
  <si>
    <t>Fixed Assets</t>
  </si>
  <si>
    <t>Other Assets</t>
  </si>
  <si>
    <t>Total Assets</t>
  </si>
  <si>
    <t>Assets (Million Ch$)</t>
  </si>
  <si>
    <t xml:space="preserve"> Current liabilities</t>
  </si>
  <si>
    <t xml:space="preserve"> Long-term liabilities</t>
  </si>
  <si>
    <t xml:space="preserve"> Minority interest</t>
  </si>
  <si>
    <t xml:space="preserve"> Equity</t>
  </si>
  <si>
    <t xml:space="preserve"> Total Liabilities</t>
  </si>
  <si>
    <t>Liabilities (Million Ch$)</t>
  </si>
  <si>
    <t>Indicator</t>
  </si>
  <si>
    <t>Unit</t>
  </si>
  <si>
    <t>Liquidity</t>
  </si>
  <si>
    <t>Times</t>
  </si>
  <si>
    <t>Acid ratio test (*)</t>
  </si>
  <si>
    <t xml:space="preserve">Leverage (**) </t>
  </si>
  <si>
    <t>Short-term debt</t>
  </si>
  <si>
    <t>Long-term debt</t>
  </si>
  <si>
    <t>ASSETS</t>
  </si>
  <si>
    <t>Million Ch$</t>
  </si>
  <si>
    <t>Thousand US$</t>
  </si>
  <si>
    <t>CURRENT ASSETS</t>
  </si>
  <si>
    <t>Cash</t>
  </si>
  <si>
    <t>Time Deposits</t>
  </si>
  <si>
    <t>Marketable Securities</t>
  </si>
  <si>
    <t>Accounts Receivable, net</t>
  </si>
  <si>
    <t>Notes receivable</t>
  </si>
  <si>
    <t>Other accounts receivable</t>
  </si>
  <si>
    <t>Amounts due from related companies</t>
  </si>
  <si>
    <t>Inventories, net</t>
  </si>
  <si>
    <t>Income taxes recoverable</t>
  </si>
  <si>
    <t>Prepaid expenses</t>
  </si>
  <si>
    <t>Deferred taxes</t>
  </si>
  <si>
    <t>Other current assets</t>
  </si>
  <si>
    <t>Total currrent assets</t>
  </si>
  <si>
    <t>PROPERTY, PLANT AND EQUIPMENT</t>
  </si>
  <si>
    <t>Property</t>
  </si>
  <si>
    <t>Buildings and Infrastructure</t>
  </si>
  <si>
    <t>Plant and equipment</t>
  </si>
  <si>
    <t>Other assets</t>
  </si>
  <si>
    <t>Technical appraisal</t>
  </si>
  <si>
    <t>Accumulated depreciation</t>
  </si>
  <si>
    <t>Total property, plant and equipment</t>
  </si>
  <si>
    <t>OTHER ASSETS</t>
  </si>
  <si>
    <t>Investments in related companies</t>
  </si>
  <si>
    <t>Investments in other companies</t>
  </si>
  <si>
    <t>Positive Goodwill</t>
  </si>
  <si>
    <t>Negative goodwill</t>
  </si>
  <si>
    <t>Long-term receivables</t>
  </si>
  <si>
    <t>Accumulated amortization</t>
  </si>
  <si>
    <t>Others</t>
  </si>
  <si>
    <t xml:space="preserve">Total other assets </t>
  </si>
  <si>
    <t>TOTAL ASSETS</t>
  </si>
  <si>
    <t>LIABILITIES AND SHAREHOLDERS' EQUITY</t>
  </si>
  <si>
    <t>CURRENT LIABILITIES</t>
  </si>
  <si>
    <t>Notes Payable</t>
  </si>
  <si>
    <t>Current portions of bonds payable</t>
  </si>
  <si>
    <t>Current portion of other long-term debt</t>
  </si>
  <si>
    <t>Dividends payable</t>
  </si>
  <si>
    <t>Accounts payable and accrued expenses</t>
  </si>
  <si>
    <t>Miscellaneous payables</t>
  </si>
  <si>
    <t>Amounts payable to related companies</t>
  </si>
  <si>
    <t>Provisions</t>
  </si>
  <si>
    <t>Withholdings</t>
  </si>
  <si>
    <t>Deferred Income</t>
  </si>
  <si>
    <t>Deferred Taxes</t>
  </si>
  <si>
    <t>Other current liabilities</t>
  </si>
  <si>
    <t>Total current liabilities</t>
  </si>
  <si>
    <t>LONG-TERM LIABILITIES</t>
  </si>
  <si>
    <t>Due to banks and financial institutions</t>
  </si>
  <si>
    <t>Bonds payable</t>
  </si>
  <si>
    <t>Due to other institutions</t>
  </si>
  <si>
    <t>Accounts payable</t>
  </si>
  <si>
    <t>Accrued expenses</t>
  </si>
  <si>
    <t>Other long-Term liabilities</t>
  </si>
  <si>
    <t>Total Long-term liabilities</t>
  </si>
  <si>
    <t>Minority interest</t>
  </si>
  <si>
    <t>SHAREHOLDERS' EQUITY</t>
  </si>
  <si>
    <t>Paid-in capital, no par value</t>
  </si>
  <si>
    <t>Capital revaluation reserve</t>
  </si>
  <si>
    <t>Additional paid-in capital-share premium</t>
  </si>
  <si>
    <t>Other reserves</t>
  </si>
  <si>
    <t>Total Capital and Reserves</t>
  </si>
  <si>
    <t>Retained Earnings</t>
  </si>
  <si>
    <t>Retained earnings</t>
  </si>
  <si>
    <t>Net Income</t>
  </si>
  <si>
    <t>Interim dividend</t>
  </si>
  <si>
    <t>Accumulated surplus during development period of certain subsidiaries</t>
  </si>
  <si>
    <t>Total Retained Earnings</t>
  </si>
  <si>
    <t>Total Shareholders' Equity</t>
  </si>
  <si>
    <t>TOTAL LIABILITIES AND SHAREHOLDERS' EQUITY</t>
  </si>
  <si>
    <t>Effective Cash Flow (Thousand US$)</t>
  </si>
  <si>
    <t>Operating</t>
  </si>
  <si>
    <t>Financing</t>
  </si>
  <si>
    <t>Investment</t>
  </si>
  <si>
    <t>Net cash flow of the period</t>
  </si>
  <si>
    <t>Effective Cash Flow (Million Ch$)</t>
  </si>
  <si>
    <t>CASH FLOWS ORIGINATED FROM OPERATING ACTIVITIES</t>
  </si>
  <si>
    <t>Net income (loss) for the period</t>
  </si>
  <si>
    <t>(Profit)  loss in sale of assets</t>
  </si>
  <si>
    <t>(Profit) loss in sale of fixed assets</t>
  </si>
  <si>
    <t>(Profit) loss in sale of investments</t>
  </si>
  <si>
    <t>Charges (credits) which do not represent cash flows:</t>
  </si>
  <si>
    <t>Depreciation</t>
  </si>
  <si>
    <t>Amortization of intangibles</t>
  </si>
  <si>
    <t>Write-offs and provisions</t>
  </si>
  <si>
    <t>Amortization of positive goodwill</t>
  </si>
  <si>
    <t>Amortization of negative goodwill (less)</t>
  </si>
  <si>
    <t>Accrued profit from related companies (less)</t>
  </si>
  <si>
    <t>Accrued loss from related companies</t>
  </si>
  <si>
    <t>Net, price-level restatement</t>
  </si>
  <si>
    <t>Net exchange difference</t>
  </si>
  <si>
    <t>Other credits which do not represent cash flow (less)</t>
  </si>
  <si>
    <t>Other charges which do not represent cash flow</t>
  </si>
  <si>
    <t>Assets variations which affect cash flow:</t>
  </si>
  <si>
    <t>Decrease (increase) in receivable accounts</t>
  </si>
  <si>
    <t>Decrease (increase) in inventories</t>
  </si>
  <si>
    <t>Decrease (increase) in other assets</t>
  </si>
  <si>
    <t>Liabilities variations which affect cash flow:</t>
  </si>
  <si>
    <t>Accounts payable related to operating results</t>
  </si>
  <si>
    <t>Interest payable</t>
  </si>
  <si>
    <t>Income tax payable</t>
  </si>
  <si>
    <t>Accounts payable related to non operating results</t>
  </si>
  <si>
    <t>Accrued expenses and withholdings</t>
  </si>
  <si>
    <t>Net Positive Cash Flow Originated from Operating Activities</t>
  </si>
  <si>
    <t>CASH FLOWS ORIGINATED FROM FINANCING ACTIVITIES</t>
  </si>
  <si>
    <t>Shares issued and subscribed</t>
  </si>
  <si>
    <t>Proceeds from loans wired</t>
  </si>
  <si>
    <t>Proceeds from debt issuance</t>
  </si>
  <si>
    <t>Proceeds from loans obtained from related companies</t>
  </si>
  <si>
    <t>Capital distribution</t>
  </si>
  <si>
    <t>Other financing sources</t>
  </si>
  <si>
    <t>Dividends paid</t>
  </si>
  <si>
    <t>Loans, debt amortization (less)</t>
  </si>
  <si>
    <t>Issuance debt amortization(less)</t>
  </si>
  <si>
    <t>Amortization of loans obtained from related companies</t>
  </si>
  <si>
    <t>Amortization of expenses in issuance debt</t>
  </si>
  <si>
    <t>Other disbursements related to financing(less)</t>
  </si>
  <si>
    <t>Net Cash Flow Originated from Financing Activities</t>
  </si>
  <si>
    <t>CASH FLOWS ORIGINATED FROM INVESTING ACTIVITIES</t>
  </si>
  <si>
    <t>Sale of fixed assets</t>
  </si>
  <si>
    <t>Sale of related companies</t>
  </si>
  <si>
    <t>Sale of other investments</t>
  </si>
  <si>
    <t>Collection upon loans to related companies</t>
  </si>
  <si>
    <t>Other income on investments</t>
  </si>
  <si>
    <t>Additions to fixed assets (less)</t>
  </si>
  <si>
    <t>Investments in related companies (less)</t>
  </si>
  <si>
    <t>Investments in marketable securities</t>
  </si>
  <si>
    <t>Loans provided to related companies(less)</t>
  </si>
  <si>
    <t>Other investment disbursements(less)</t>
  </si>
  <si>
    <t>Net Cash Flow Originated from Investment activities</t>
  </si>
  <si>
    <t>Net Positive Cash Flow for the period</t>
  </si>
  <si>
    <t>EFFECT OF PRICE-LEVEL RESTATEMENT UPON CASH AND CASH EQUIVALENT</t>
  </si>
  <si>
    <t>NET VARIATION OF CASH AND CASH EQUIVALENT</t>
  </si>
  <si>
    <t>INITIAL BALANCE OF CASH AND CASH EQUIVALENT</t>
  </si>
  <si>
    <t>FINAL BALANCE OF CASH AND CASH EQUIVALENT</t>
  </si>
  <si>
    <t>Table 4</t>
  </si>
  <si>
    <t>(Thousand US$)</t>
  </si>
  <si>
    <t>Balance</t>
  </si>
  <si>
    <t>TOTAL</t>
  </si>
  <si>
    <t>Chile</t>
  </si>
  <si>
    <t>Endesa Chile (*)</t>
  </si>
  <si>
    <t>Argentina</t>
  </si>
  <si>
    <t>Costanera</t>
  </si>
  <si>
    <t>Chocón</t>
  </si>
  <si>
    <t>Edegel</t>
  </si>
  <si>
    <t>Colombia</t>
  </si>
  <si>
    <t>Emgesa</t>
  </si>
  <si>
    <t>Table 4.1</t>
  </si>
  <si>
    <t>(Million Ch$)</t>
  </si>
  <si>
    <t>Peru</t>
  </si>
  <si>
    <t>Cash Flow</t>
  </si>
  <si>
    <t>Interests</t>
  </si>
  <si>
    <t>Dividends</t>
  </si>
  <si>
    <t>Capital Red.</t>
  </si>
  <si>
    <t>Intercompany Amortiz.</t>
  </si>
  <si>
    <t>Total</t>
  </si>
  <si>
    <t>(Th US$) (1)</t>
  </si>
  <si>
    <t>Brazil</t>
  </si>
  <si>
    <t xml:space="preserve">Total </t>
  </si>
  <si>
    <t>Tot. Argentina</t>
  </si>
  <si>
    <t>Abroad</t>
  </si>
  <si>
    <t>TOTAL 
Cons.</t>
  </si>
  <si>
    <t>(GWh)</t>
  </si>
  <si>
    <t>Total generation</t>
  </si>
  <si>
    <t>Hydro generation</t>
  </si>
  <si>
    <t>Thermo generation</t>
  </si>
  <si>
    <t>Wind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</si>
  <si>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</si>
  <si>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</si>
  <si>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</si>
  <si>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</si>
  <si>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</si>
  <si>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</si>
  <si>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</si>
  <si>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</si>
  <si>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</si>
  <si>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</si>
  <si>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OF THE SYSTEM</t>
  </si>
  <si>
    <t>Market Share on total sales (%)</t>
  </si>
  <si>
    <t>Endesa and Non-Registered Subsidiaries</t>
  </si>
  <si>
    <t>Pehuenche</t>
  </si>
  <si>
    <t>Endesa SIC Consolidated</t>
  </si>
  <si>
    <t>Endesa SING</t>
  </si>
  <si>
    <t>Total Chile Consolidated</t>
  </si>
  <si>
    <t>% Var.</t>
  </si>
  <si>
    <t>OPERATING REVENUES</t>
  </si>
  <si>
    <t>OPERATING EXPENSES</t>
  </si>
  <si>
    <t>Depreciation and Amortization:</t>
  </si>
  <si>
    <t>Variable Costs:</t>
  </si>
  <si>
    <t>Fuels and Lubricants in Chile</t>
  </si>
  <si>
    <t>GENERAL AND ADMINISTRATIVE COSTS</t>
  </si>
  <si>
    <t>OPERATING INCOME</t>
  </si>
  <si>
    <t>INTERNATIONAL GENERATOR CONTRIBUTION</t>
  </si>
  <si>
    <t>Shareholders</t>
  </si>
  <si>
    <t>% Holding</t>
  </si>
  <si>
    <t>Enersis</t>
  </si>
  <si>
    <t>Chilean Pension Funds</t>
  </si>
  <si>
    <t>Individuals</t>
  </si>
  <si>
    <t>Gross Income</t>
  </si>
  <si>
    <t>GROSS INCOME</t>
  </si>
  <si>
    <t>Jan. - Sept. 2007</t>
  </si>
  <si>
    <t>Jan. - Sept. 2008</t>
  </si>
  <si>
    <t>As of Sept. 30, 2007</t>
  </si>
  <si>
    <t>As of Sept. 30, 2008</t>
  </si>
  <si>
    <t xml:space="preserve">Liabilities (Thousand US$) </t>
  </si>
  <si>
    <t>Perú</t>
  </si>
  <si>
    <t>(*) Includes: Endesa Chile, Pangue and Celta</t>
  </si>
  <si>
    <t>(*) Includes excercise in 2009 of put option of Yankee Bond for US$ 220 million</t>
  </si>
  <si>
    <t>Short-term debt due to banks and financial institutions</t>
  </si>
  <si>
    <t>Current portion of long-term debt due to banks and fin. inst.</t>
  </si>
  <si>
    <t>As of Sep. 2007</t>
  </si>
  <si>
    <t>As of Sep. 2008</t>
  </si>
  <si>
    <t>(1) The figures are expressed at echange rate of Ch$ 551.31 per dollar.</t>
  </si>
  <si>
    <t>Energy Sales Revenues:</t>
  </si>
  <si>
    <t>Endesa Chile and Subs. in Chile</t>
  </si>
  <si>
    <t>Other Revenues:</t>
  </si>
  <si>
    <t>Generation in Chile</t>
  </si>
  <si>
    <t>Other Businesses in Chile</t>
  </si>
  <si>
    <t>Other Fixed Costs:</t>
  </si>
  <si>
    <t>Other Businesses  in Chile</t>
  </si>
  <si>
    <t>Consolidation Adjustments of Foreign Subsidiaries</t>
  </si>
  <si>
    <t>Energy Purchases in Chile</t>
  </si>
  <si>
    <t>Tolls and Energy Transport Costs in Chile</t>
  </si>
  <si>
    <t>Other Variable Costs of Generation in Chile</t>
  </si>
  <si>
    <t>Other Variable Costs of Other Businesses in Chile</t>
  </si>
  <si>
    <t>Argentinean Investment Companies</t>
  </si>
  <si>
    <t>Peruvian Investment Companies</t>
  </si>
  <si>
    <t>ADRs (Citibank N.A.)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</si>
</sst>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0.0%;\(0.0%\)"/>
    <numFmt numFmtId="182" formatCode="#,##0.00_);[Black]\(#,##0.00\);&quot;-       &quot;"/>
    <numFmt numFmtId="183" formatCode="0.0%_);\(0.0%\)"/>
    <numFmt numFmtId="184" formatCode="0.0"/>
    <numFmt numFmtId="185" formatCode="#,##0_ ;[Red]\-#,##0\ 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_(* #,##0.0_);_(* \(#,##0.0\);_(* &quot;-&quot;??_);_(@_)"/>
    <numFmt numFmtId="190" formatCode="0.0%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sz val="8.5"/>
      <name val="Arial Narrow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Geneva"/>
      <family val="0"/>
    </font>
    <font>
      <b/>
      <sz val="8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67">
    <xf numFmtId="0" fontId="0" fillId="0" borderId="0" xfId="0" applyAlignment="1">
      <alignment/>
    </xf>
    <xf numFmtId="180" fontId="1" fillId="0" borderId="0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181" fontId="2" fillId="0" borderId="10" xfId="59" applyNumberFormat="1" applyFont="1" applyFill="1" applyBorder="1" applyAlignment="1">
      <alignment/>
    </xf>
    <xf numFmtId="181" fontId="1" fillId="0" borderId="10" xfId="59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3" fontId="6" fillId="0" borderId="10" xfId="59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5" fontId="10" fillId="0" borderId="13" xfId="0" applyNumberFormat="1" applyFont="1" applyFill="1" applyBorder="1" applyAlignment="1" applyProtection="1">
      <alignment horizontal="left"/>
      <protection/>
    </xf>
    <xf numFmtId="185" fontId="11" fillId="0" borderId="14" xfId="0" applyNumberFormat="1" applyFont="1" applyFill="1" applyBorder="1" applyAlignment="1" applyProtection="1">
      <alignment horizontal="left"/>
      <protection/>
    </xf>
    <xf numFmtId="180" fontId="11" fillId="0" borderId="14" xfId="52" applyNumberFormat="1" applyFont="1" applyFill="1" applyBorder="1" applyAlignment="1" applyProtection="1">
      <alignment horizontal="right"/>
      <protection/>
    </xf>
    <xf numFmtId="180" fontId="11" fillId="0" borderId="10" xfId="52" applyNumberFormat="1" applyFont="1" applyFill="1" applyBorder="1" applyAlignment="1" applyProtection="1">
      <alignment horizontal="right"/>
      <protection/>
    </xf>
    <xf numFmtId="180" fontId="11" fillId="0" borderId="0" xfId="52" applyNumberFormat="1" applyFont="1" applyFill="1" applyBorder="1" applyAlignment="1" applyProtection="1">
      <alignment horizontal="right"/>
      <protection/>
    </xf>
    <xf numFmtId="180" fontId="11" fillId="0" borderId="14" xfId="50" applyNumberFormat="1" applyFont="1" applyFill="1" applyBorder="1" applyAlignment="1" applyProtection="1">
      <alignment horizontal="right"/>
      <protection/>
    </xf>
    <xf numFmtId="180" fontId="11" fillId="0" borderId="10" xfId="50" applyNumberFormat="1" applyFont="1" applyFill="1" applyBorder="1" applyAlignment="1" applyProtection="1">
      <alignment horizontal="right"/>
      <protection/>
    </xf>
    <xf numFmtId="180" fontId="11" fillId="0" borderId="0" xfId="50" applyNumberFormat="1" applyFont="1" applyFill="1" applyBorder="1" applyAlignment="1" applyProtection="1">
      <alignment horizontal="right"/>
      <protection/>
    </xf>
    <xf numFmtId="185" fontId="10" fillId="0" borderId="14" xfId="0" applyNumberFormat="1" applyFont="1" applyFill="1" applyBorder="1" applyAlignment="1" applyProtection="1">
      <alignment horizontal="left"/>
      <protection/>
    </xf>
    <xf numFmtId="180" fontId="10" fillId="0" borderId="14" xfId="50" applyNumberFormat="1" applyFont="1" applyFill="1" applyBorder="1" applyAlignment="1" applyProtection="1">
      <alignment horizontal="right"/>
      <protection/>
    </xf>
    <xf numFmtId="180" fontId="10" fillId="0" borderId="10" xfId="50" applyNumberFormat="1" applyFont="1" applyFill="1" applyBorder="1" applyAlignment="1" applyProtection="1">
      <alignment horizontal="right"/>
      <protection/>
    </xf>
    <xf numFmtId="180" fontId="10" fillId="0" borderId="0" xfId="50" applyNumberFormat="1" applyFont="1" applyFill="1" applyBorder="1" applyAlignment="1" applyProtection="1">
      <alignment horizontal="right"/>
      <protection/>
    </xf>
    <xf numFmtId="0" fontId="11" fillId="0" borderId="13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80" fontId="10" fillId="0" borderId="14" xfId="50" applyNumberFormat="1" applyFont="1" applyFill="1" applyBorder="1" applyAlignment="1" applyProtection="1">
      <alignment horizontal="right" vertical="center"/>
      <protection/>
    </xf>
    <xf numFmtId="180" fontId="10" fillId="0" borderId="0" xfId="50" applyNumberFormat="1" applyFont="1" applyFill="1" applyBorder="1" applyAlignment="1" applyProtection="1">
      <alignment horizontal="right" vertical="center"/>
      <protection/>
    </xf>
    <xf numFmtId="180" fontId="10" fillId="0" borderId="10" xfId="50" applyNumberFormat="1" applyFont="1" applyFill="1" applyBorder="1" applyAlignment="1" applyProtection="1">
      <alignment horizontal="right" vertical="center"/>
      <protection/>
    </xf>
    <xf numFmtId="180" fontId="11" fillId="0" borderId="14" xfId="0" applyNumberFormat="1" applyFont="1" applyFill="1" applyBorder="1" applyAlignment="1">
      <alignment horizontal="right"/>
    </xf>
    <xf numFmtId="180" fontId="12" fillId="0" borderId="17" xfId="51" applyNumberFormat="1" applyFont="1" applyFill="1" applyBorder="1" applyAlignment="1" applyProtection="1">
      <alignment horizontal="left"/>
      <protection/>
    </xf>
    <xf numFmtId="180" fontId="12" fillId="0" borderId="17" xfId="51" applyNumberFormat="1" applyFont="1" applyFill="1" applyBorder="1" applyAlignment="1" applyProtection="1">
      <alignment horizontal="right"/>
      <protection/>
    </xf>
    <xf numFmtId="180" fontId="12" fillId="0" borderId="18" xfId="51" applyNumberFormat="1" applyFont="1" applyFill="1" applyBorder="1" applyAlignment="1" applyProtection="1">
      <alignment horizontal="right"/>
      <protection/>
    </xf>
    <xf numFmtId="180" fontId="12" fillId="0" borderId="19" xfId="51" applyNumberFormat="1" applyFont="1" applyFill="1" applyBorder="1" applyAlignment="1" applyProtection="1">
      <alignment horizontal="right"/>
      <protection/>
    </xf>
    <xf numFmtId="180" fontId="13" fillId="0" borderId="14" xfId="53" applyNumberFormat="1" applyFont="1" applyFill="1" applyBorder="1" applyAlignment="1" applyProtection="1">
      <alignment horizontal="left"/>
      <protection/>
    </xf>
    <xf numFmtId="180" fontId="13" fillId="0" borderId="14" xfId="53" applyNumberFormat="1" applyFont="1" applyFill="1" applyBorder="1" applyAlignment="1" applyProtection="1">
      <alignment horizontal="right"/>
      <protection/>
    </xf>
    <xf numFmtId="180" fontId="13" fillId="0" borderId="0" xfId="53" applyNumberFormat="1" applyFont="1" applyFill="1" applyBorder="1" applyAlignment="1" applyProtection="1">
      <alignment horizontal="right"/>
      <protection/>
    </xf>
    <xf numFmtId="180" fontId="13" fillId="0" borderId="10" xfId="53" applyNumberFormat="1" applyFont="1" applyFill="1" applyBorder="1" applyAlignment="1" applyProtection="1">
      <alignment horizontal="right"/>
      <protection/>
    </xf>
    <xf numFmtId="180" fontId="12" fillId="0" borderId="14" xfId="53" applyNumberFormat="1" applyFont="1" applyFill="1" applyBorder="1" applyAlignment="1" applyProtection="1">
      <alignment horizontal="left"/>
      <protection/>
    </xf>
    <xf numFmtId="180" fontId="12" fillId="0" borderId="14" xfId="53" applyNumberFormat="1" applyFont="1" applyFill="1" applyBorder="1" applyAlignment="1" applyProtection="1">
      <alignment horizontal="right"/>
      <protection/>
    </xf>
    <xf numFmtId="180" fontId="12" fillId="0" borderId="0" xfId="53" applyNumberFormat="1" applyFont="1" applyFill="1" applyBorder="1" applyAlignment="1" applyProtection="1">
      <alignment horizontal="right"/>
      <protection/>
    </xf>
    <xf numFmtId="180" fontId="12" fillId="0" borderId="10" xfId="53" applyNumberFormat="1" applyFont="1" applyFill="1" applyBorder="1" applyAlignment="1" applyProtection="1">
      <alignment horizontal="right"/>
      <protection/>
    </xf>
    <xf numFmtId="180" fontId="12" fillId="0" borderId="14" xfId="51" applyNumberFormat="1" applyFont="1" applyFill="1" applyBorder="1" applyAlignment="1" applyProtection="1">
      <alignment horizontal="left"/>
      <protection/>
    </xf>
    <xf numFmtId="180" fontId="12" fillId="0" borderId="14" xfId="51" applyNumberFormat="1" applyFont="1" applyFill="1" applyBorder="1" applyAlignment="1" applyProtection="1">
      <alignment horizontal="right"/>
      <protection/>
    </xf>
    <xf numFmtId="180" fontId="12" fillId="0" borderId="0" xfId="51" applyNumberFormat="1" applyFont="1" applyFill="1" applyBorder="1" applyAlignment="1" applyProtection="1">
      <alignment horizontal="right"/>
      <protection/>
    </xf>
    <xf numFmtId="180" fontId="12" fillId="0" borderId="10" xfId="51" applyNumberFormat="1" applyFont="1" applyFill="1" applyBorder="1" applyAlignment="1" applyProtection="1">
      <alignment horizontal="right"/>
      <protection/>
    </xf>
    <xf numFmtId="180" fontId="13" fillId="0" borderId="14" xfId="53" applyNumberFormat="1" applyFont="1" applyFill="1" applyBorder="1" applyAlignment="1" applyProtection="1" quotePrefix="1">
      <alignment horizontal="right"/>
      <protection/>
    </xf>
    <xf numFmtId="180" fontId="13" fillId="0" borderId="0" xfId="53" applyNumberFormat="1" applyFont="1" applyFill="1" applyBorder="1" applyAlignment="1" applyProtection="1" quotePrefix="1">
      <alignment horizontal="right"/>
      <protection/>
    </xf>
    <xf numFmtId="180" fontId="13" fillId="0" borderId="10" xfId="53" applyNumberFormat="1" applyFont="1" applyFill="1" applyBorder="1" applyAlignment="1" applyProtection="1" quotePrefix="1">
      <alignment horizontal="right"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/>
    </xf>
    <xf numFmtId="180" fontId="12" fillId="0" borderId="14" xfId="0" applyNumberFormat="1" applyFont="1" applyFill="1" applyBorder="1" applyAlignment="1">
      <alignment horizontal="left"/>
    </xf>
    <xf numFmtId="180" fontId="12" fillId="0" borderId="14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80" fontId="13" fillId="0" borderId="14" xfId="53" applyNumberFormat="1" applyFont="1" applyFill="1" applyBorder="1" applyAlignment="1" applyProtection="1">
      <alignment horizontal="left" indent="1"/>
      <protection/>
    </xf>
    <xf numFmtId="185" fontId="10" fillId="0" borderId="21" xfId="0" applyNumberFormat="1" applyFont="1" applyFill="1" applyBorder="1" applyAlignment="1" applyProtection="1">
      <alignment horizontal="left"/>
      <protection/>
    </xf>
    <xf numFmtId="183" fontId="6" fillId="0" borderId="10" xfId="59" applyNumberFormat="1" applyFont="1" applyBorder="1" applyAlignment="1">
      <alignment horizontal="center" vertical="center"/>
    </xf>
    <xf numFmtId="183" fontId="6" fillId="0" borderId="22" xfId="59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" fontId="5" fillId="0" borderId="12" xfId="0" applyNumberFormat="1" applyFont="1" applyFill="1" applyBorder="1" applyAlignment="1">
      <alignment horizontal="center" vertical="center"/>
    </xf>
    <xf numFmtId="17" fontId="5" fillId="0" borderId="2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82" fontId="6" fillId="0" borderId="16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4" fontId="6" fillId="0" borderId="10" xfId="59" applyNumberFormat="1" applyFont="1" applyFill="1" applyBorder="1" applyAlignment="1">
      <alignment horizontal="center"/>
    </xf>
    <xf numFmtId="184" fontId="6" fillId="0" borderId="11" xfId="59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184" fontId="6" fillId="0" borderId="22" xfId="59" applyNumberFormat="1" applyFont="1" applyFill="1" applyBorder="1" applyAlignment="1">
      <alignment horizontal="center"/>
    </xf>
    <xf numFmtId="184" fontId="6" fillId="0" borderId="23" xfId="59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180" fontId="2" fillId="33" borderId="18" xfId="48" applyNumberFormat="1" applyFont="1" applyFill="1" applyBorder="1" applyAlignment="1">
      <alignment/>
    </xf>
    <xf numFmtId="181" fontId="2" fillId="33" borderId="19" xfId="59" applyNumberFormat="1" applyFont="1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180" fontId="2" fillId="33" borderId="18" xfId="0" applyNumberFormat="1" applyFont="1" applyFill="1" applyBorder="1" applyAlignment="1">
      <alignment vertical="center"/>
    </xf>
    <xf numFmtId="17" fontId="7" fillId="33" borderId="24" xfId="0" applyNumberFormat="1" applyFont="1" applyFill="1" applyBorder="1" applyAlignment="1">
      <alignment horizontal="left" vertical="center"/>
    </xf>
    <xf numFmtId="17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 quotePrefix="1">
      <alignment horizontal="center" vertical="center"/>
    </xf>
    <xf numFmtId="0" fontId="2" fillId="0" borderId="0" xfId="0" applyFont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0" fontId="2" fillId="33" borderId="33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17" fontId="7" fillId="33" borderId="24" xfId="0" applyNumberFormat="1" applyFont="1" applyFill="1" applyBorder="1" applyAlignment="1">
      <alignment vertical="center"/>
    </xf>
    <xf numFmtId="17" fontId="7" fillId="33" borderId="24" xfId="0" applyNumberFormat="1" applyFont="1" applyFill="1" applyBorder="1" applyAlignment="1">
      <alignment horizontal="center" vertical="center"/>
    </xf>
    <xf numFmtId="17" fontId="7" fillId="33" borderId="19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 quotePrefix="1">
      <alignment horizontal="center" vertical="center"/>
    </xf>
    <xf numFmtId="0" fontId="5" fillId="33" borderId="17" xfId="0" applyNumberFormat="1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right" vertical="top"/>
    </xf>
    <xf numFmtId="0" fontId="1" fillId="33" borderId="19" xfId="0" applyFont="1" applyFill="1" applyBorder="1" applyAlignment="1">
      <alignment horizontal="right" vertical="top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10" fillId="33" borderId="24" xfId="0" applyNumberFormat="1" applyFont="1" applyFill="1" applyBorder="1" applyAlignment="1" applyProtection="1">
      <alignment horizontal="left"/>
      <protection/>
    </xf>
    <xf numFmtId="180" fontId="10" fillId="33" borderId="17" xfId="50" applyNumberFormat="1" applyFont="1" applyFill="1" applyBorder="1" applyAlignment="1" applyProtection="1">
      <alignment horizontal="right"/>
      <protection/>
    </xf>
    <xf numFmtId="180" fontId="10" fillId="33" borderId="19" xfId="50" applyNumberFormat="1" applyFont="1" applyFill="1" applyBorder="1" applyAlignment="1" applyProtection="1">
      <alignment horizontal="right"/>
      <protection/>
    </xf>
    <xf numFmtId="180" fontId="10" fillId="33" borderId="18" xfId="50" applyNumberFormat="1" applyFont="1" applyFill="1" applyBorder="1" applyAlignment="1" applyProtection="1">
      <alignment horizontal="right"/>
      <protection/>
    </xf>
    <xf numFmtId="180" fontId="10" fillId="33" borderId="17" xfId="50" applyNumberFormat="1" applyFont="1" applyFill="1" applyBorder="1" applyAlignment="1" applyProtection="1">
      <alignment horizontal="right" vertical="center"/>
      <protection/>
    </xf>
    <xf numFmtId="180" fontId="10" fillId="33" borderId="19" xfId="50" applyNumberFormat="1" applyFont="1" applyFill="1" applyBorder="1" applyAlignment="1" applyProtection="1">
      <alignment horizontal="right" vertical="center"/>
      <protection/>
    </xf>
    <xf numFmtId="180" fontId="10" fillId="33" borderId="18" xfId="50" applyNumberFormat="1" applyFont="1" applyFill="1" applyBorder="1" applyAlignment="1" applyProtection="1">
      <alignment horizontal="right" vertical="center"/>
      <protection/>
    </xf>
    <xf numFmtId="0" fontId="9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right" vertical="top"/>
    </xf>
    <xf numFmtId="185" fontId="10" fillId="33" borderId="17" xfId="0" applyNumberFormat="1" applyFont="1" applyFill="1" applyBorder="1" applyAlignment="1" applyProtection="1">
      <alignment horizontal="left"/>
      <protection/>
    </xf>
    <xf numFmtId="185" fontId="11" fillId="33" borderId="23" xfId="0" applyNumberFormat="1" applyFont="1" applyFill="1" applyBorder="1" applyAlignment="1" applyProtection="1">
      <alignment horizontal="left"/>
      <protection/>
    </xf>
    <xf numFmtId="49" fontId="7" fillId="33" borderId="18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/>
    </xf>
    <xf numFmtId="0" fontId="13" fillId="33" borderId="25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wrapText="1"/>
    </xf>
    <xf numFmtId="0" fontId="1" fillId="0" borderId="36" xfId="0" applyFont="1" applyBorder="1" applyAlignment="1">
      <alignment/>
    </xf>
    <xf numFmtId="188" fontId="1" fillId="0" borderId="0" xfId="0" applyNumberFormat="1" applyFont="1" applyAlignment="1">
      <alignment horizontal="right" wrapText="1"/>
    </xf>
    <xf numFmtId="188" fontId="1" fillId="0" borderId="37" xfId="0" applyNumberFormat="1" applyFont="1" applyBorder="1" applyAlignment="1">
      <alignment horizontal="right" wrapText="1"/>
    </xf>
    <xf numFmtId="188" fontId="1" fillId="0" borderId="37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88" fontId="1" fillId="0" borderId="38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 wrapText="1"/>
    </xf>
    <xf numFmtId="188" fontId="1" fillId="0" borderId="38" xfId="0" applyNumberFormat="1" applyFont="1" applyBorder="1" applyAlignment="1">
      <alignment horizontal="right" wrapText="1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Fill="1" applyAlignment="1">
      <alignment horizontal="right" wrapText="1"/>
    </xf>
    <xf numFmtId="188" fontId="1" fillId="0" borderId="37" xfId="0" applyNumberFormat="1" applyFont="1" applyFill="1" applyBorder="1" applyAlignment="1">
      <alignment horizontal="right" wrapText="1"/>
    </xf>
    <xf numFmtId="0" fontId="14" fillId="33" borderId="13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justify"/>
    </xf>
    <xf numFmtId="0" fontId="14" fillId="33" borderId="18" xfId="0" applyFont="1" applyFill="1" applyBorder="1" applyAlignment="1">
      <alignment horizontal="justify"/>
    </xf>
    <xf numFmtId="0" fontId="14" fillId="33" borderId="19" xfId="0" applyFont="1" applyFill="1" applyBorder="1" applyAlignment="1">
      <alignment horizontal="justify"/>
    </xf>
    <xf numFmtId="37" fontId="12" fillId="33" borderId="17" xfId="0" applyNumberFormat="1" applyFont="1" applyFill="1" applyBorder="1" applyAlignment="1">
      <alignment horizontal="left"/>
    </xf>
    <xf numFmtId="37" fontId="13" fillId="33" borderId="17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right"/>
    </xf>
    <xf numFmtId="0" fontId="13" fillId="33" borderId="19" xfId="0" applyFont="1" applyFill="1" applyBorder="1" applyAlignment="1">
      <alignment horizontal="right"/>
    </xf>
    <xf numFmtId="180" fontId="12" fillId="33" borderId="17" xfId="51" applyNumberFormat="1" applyFont="1" applyFill="1" applyBorder="1" applyAlignment="1" applyProtection="1">
      <alignment horizontal="left"/>
      <protection/>
    </xf>
    <xf numFmtId="180" fontId="12" fillId="33" borderId="17" xfId="51" applyNumberFormat="1" applyFont="1" applyFill="1" applyBorder="1" applyAlignment="1" applyProtection="1">
      <alignment horizontal="right"/>
      <protection/>
    </xf>
    <xf numFmtId="180" fontId="12" fillId="33" borderId="18" xfId="51" applyNumberFormat="1" applyFont="1" applyFill="1" applyBorder="1" applyAlignment="1" applyProtection="1">
      <alignment horizontal="right"/>
      <protection/>
    </xf>
    <xf numFmtId="180" fontId="12" fillId="33" borderId="19" xfId="51" applyNumberFormat="1" applyFont="1" applyFill="1" applyBorder="1" applyAlignment="1" applyProtection="1">
      <alignment horizontal="right"/>
      <protection/>
    </xf>
    <xf numFmtId="180" fontId="12" fillId="33" borderId="17" xfId="53" applyNumberFormat="1" applyFont="1" applyFill="1" applyBorder="1" applyAlignment="1" applyProtection="1">
      <alignment horizontal="right"/>
      <protection/>
    </xf>
    <xf numFmtId="180" fontId="12" fillId="33" borderId="18" xfId="53" applyNumberFormat="1" applyFont="1" applyFill="1" applyBorder="1" applyAlignment="1" applyProtection="1">
      <alignment horizontal="right"/>
      <protection/>
    </xf>
    <xf numFmtId="180" fontId="12" fillId="33" borderId="19" xfId="53" applyNumberFormat="1" applyFont="1" applyFill="1" applyBorder="1" applyAlignment="1" applyProtection="1">
      <alignment horizontal="right"/>
      <protection/>
    </xf>
    <xf numFmtId="180" fontId="12" fillId="33" borderId="17" xfId="53" applyNumberFormat="1" applyFont="1" applyFill="1" applyBorder="1" applyAlignment="1" applyProtection="1">
      <alignment horizontal="left"/>
      <protection/>
    </xf>
    <xf numFmtId="180" fontId="13" fillId="33" borderId="14" xfId="53" applyNumberFormat="1" applyFont="1" applyFill="1" applyBorder="1" applyAlignment="1" applyProtection="1">
      <alignment horizontal="left"/>
      <protection/>
    </xf>
    <xf numFmtId="180" fontId="13" fillId="33" borderId="14" xfId="53" applyNumberFormat="1" applyFont="1" applyFill="1" applyBorder="1" applyAlignment="1" applyProtection="1">
      <alignment horizontal="right"/>
      <protection/>
    </xf>
    <xf numFmtId="180" fontId="13" fillId="33" borderId="0" xfId="53" applyNumberFormat="1" applyFont="1" applyFill="1" applyBorder="1" applyAlignment="1" applyProtection="1">
      <alignment horizontal="right"/>
      <protection/>
    </xf>
    <xf numFmtId="180" fontId="13" fillId="33" borderId="10" xfId="53" applyNumberFormat="1" applyFont="1" applyFill="1" applyBorder="1" applyAlignment="1" applyProtection="1">
      <alignment horizontal="right"/>
      <protection/>
    </xf>
    <xf numFmtId="180" fontId="12" fillId="33" borderId="14" xfId="53" applyNumberFormat="1" applyFont="1" applyFill="1" applyBorder="1" applyAlignment="1" applyProtection="1">
      <alignment horizontal="left"/>
      <protection/>
    </xf>
    <xf numFmtId="180" fontId="12" fillId="33" borderId="14" xfId="53" applyNumberFormat="1" applyFont="1" applyFill="1" applyBorder="1" applyAlignment="1" applyProtection="1">
      <alignment horizontal="right"/>
      <protection/>
    </xf>
    <xf numFmtId="180" fontId="12" fillId="33" borderId="0" xfId="53" applyNumberFormat="1" applyFont="1" applyFill="1" applyBorder="1" applyAlignment="1" applyProtection="1">
      <alignment horizontal="right"/>
      <protection/>
    </xf>
    <xf numFmtId="180" fontId="12" fillId="33" borderId="10" xfId="53" applyNumberFormat="1" applyFont="1" applyFill="1" applyBorder="1" applyAlignment="1" applyProtection="1">
      <alignment horizontal="right"/>
      <protection/>
    </xf>
    <xf numFmtId="0" fontId="9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justify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89" fontId="2" fillId="0" borderId="24" xfId="48" applyNumberFormat="1" applyFont="1" applyBorder="1" applyAlignment="1">
      <alignment/>
    </xf>
    <xf numFmtId="0" fontId="1" fillId="0" borderId="24" xfId="0" applyFont="1" applyBorder="1" applyAlignment="1">
      <alignment horizontal="left" indent="1"/>
    </xf>
    <xf numFmtId="189" fontId="1" fillId="0" borderId="24" xfId="48" applyNumberFormat="1" applyFont="1" applyBorder="1" applyAlignment="1">
      <alignment/>
    </xf>
    <xf numFmtId="189" fontId="1" fillId="0" borderId="24" xfId="48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 horizontal="left"/>
    </xf>
    <xf numFmtId="189" fontId="2" fillId="33" borderId="24" xfId="48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90" fontId="2" fillId="33" borderId="24" xfId="59" applyNumberFormat="1" applyFont="1" applyFill="1" applyBorder="1" applyAlignment="1">
      <alignment/>
    </xf>
    <xf numFmtId="190" fontId="16" fillId="0" borderId="0" xfId="59" applyNumberFormat="1" applyFont="1" applyFill="1" applyBorder="1" applyAlignment="1">
      <alignment/>
    </xf>
    <xf numFmtId="190" fontId="1" fillId="0" borderId="0" xfId="59" applyNumberFormat="1" applyFont="1" applyAlignment="1">
      <alignment/>
    </xf>
    <xf numFmtId="0" fontId="1" fillId="33" borderId="13" xfId="57" applyFont="1" applyFill="1" applyBorder="1" applyProtection="1">
      <alignment/>
      <protection locked="0"/>
    </xf>
    <xf numFmtId="0" fontId="1" fillId="33" borderId="16" xfId="57" applyFont="1" applyFill="1" applyBorder="1">
      <alignment/>
      <protection/>
    </xf>
    <xf numFmtId="0" fontId="1" fillId="33" borderId="14" xfId="57" applyFont="1" applyFill="1" applyBorder="1" applyProtection="1">
      <alignment/>
      <protection locked="0"/>
    </xf>
    <xf numFmtId="0" fontId="2" fillId="33" borderId="10" xfId="57" applyFont="1" applyFill="1" applyBorder="1" applyAlignment="1">
      <alignment horizontal="centerContinuous"/>
      <protection/>
    </xf>
    <xf numFmtId="0" fontId="2" fillId="33" borderId="17" xfId="57" applyFont="1" applyFill="1" applyBorder="1" applyAlignment="1">
      <alignment/>
      <protection/>
    </xf>
    <xf numFmtId="3" fontId="2" fillId="33" borderId="18" xfId="57" applyNumberFormat="1" applyFont="1" applyFill="1" applyBorder="1">
      <alignment/>
      <protection/>
    </xf>
    <xf numFmtId="181" fontId="2" fillId="33" borderId="19" xfId="57" applyNumberFormat="1" applyFont="1" applyFill="1" applyBorder="1">
      <alignment/>
      <protection/>
    </xf>
    <xf numFmtId="0" fontId="2" fillId="0" borderId="14" xfId="57" applyFont="1" applyFill="1" applyBorder="1" applyProtection="1">
      <alignment/>
      <protection locked="0"/>
    </xf>
    <xf numFmtId="3" fontId="2" fillId="0" borderId="0" xfId="57" applyNumberFormat="1" applyFont="1" applyFill="1" applyBorder="1" applyProtection="1">
      <alignment/>
      <protection locked="0"/>
    </xf>
    <xf numFmtId="181" fontId="1" fillId="0" borderId="10" xfId="57" applyNumberFormat="1" applyFont="1" applyFill="1" applyBorder="1">
      <alignment/>
      <protection/>
    </xf>
    <xf numFmtId="0" fontId="2" fillId="0" borderId="17" xfId="57" applyFont="1" applyFill="1" applyBorder="1" applyAlignment="1">
      <alignment/>
      <protection/>
    </xf>
    <xf numFmtId="3" fontId="2" fillId="0" borderId="18" xfId="57" applyNumberFormat="1" applyFont="1" applyFill="1" applyBorder="1">
      <alignment/>
      <protection/>
    </xf>
    <xf numFmtId="181" fontId="2" fillId="0" borderId="19" xfId="57" applyNumberFormat="1" applyFont="1" applyFill="1" applyBorder="1">
      <alignment/>
      <protection/>
    </xf>
    <xf numFmtId="0" fontId="1" fillId="0" borderId="14" xfId="57" applyFont="1" applyFill="1" applyBorder="1" applyProtection="1">
      <alignment/>
      <protection locked="0"/>
    </xf>
    <xf numFmtId="180" fontId="1" fillId="0" borderId="0" xfId="48" applyNumberFormat="1" applyFont="1" applyFill="1" applyBorder="1" applyAlignment="1">
      <alignment/>
    </xf>
    <xf numFmtId="181" fontId="1" fillId="0" borderId="10" xfId="57" applyNumberFormat="1" applyFont="1" applyFill="1" applyBorder="1" applyAlignment="1">
      <alignment/>
      <protection/>
    </xf>
    <xf numFmtId="3" fontId="1" fillId="0" borderId="0" xfId="57" applyNumberFormat="1" applyFont="1" applyFill="1" applyBorder="1" applyAlignment="1" applyProtection="1">
      <alignment/>
      <protection locked="0"/>
    </xf>
    <xf numFmtId="3" fontId="2" fillId="33" borderId="18" xfId="57" applyNumberFormat="1" applyFont="1" applyFill="1" applyBorder="1" applyAlignment="1">
      <alignment/>
      <protection/>
    </xf>
    <xf numFmtId="181" fontId="2" fillId="33" borderId="19" xfId="57" applyNumberFormat="1" applyFont="1" applyFill="1" applyBorder="1" applyAlignment="1">
      <alignment/>
      <protection/>
    </xf>
    <xf numFmtId="0" fontId="1" fillId="0" borderId="14" xfId="57" applyFont="1" applyFill="1" applyBorder="1" applyAlignment="1" applyProtection="1">
      <alignment horizontal="left"/>
      <protection locked="0"/>
    </xf>
    <xf numFmtId="3" fontId="2" fillId="0" borderId="18" xfId="57" applyNumberFormat="1" applyFont="1" applyFill="1" applyBorder="1" applyAlignment="1">
      <alignment/>
      <protection/>
    </xf>
    <xf numFmtId="181" fontId="2" fillId="0" borderId="19" xfId="57" applyNumberFormat="1" applyFont="1" applyFill="1" applyBorder="1" applyAlignment="1">
      <alignment/>
      <protection/>
    </xf>
    <xf numFmtId="0" fontId="1" fillId="0" borderId="20" xfId="57" applyFont="1" applyFill="1" applyBorder="1" applyAlignment="1" applyProtection="1">
      <alignment horizontal="left"/>
      <protection locked="0"/>
    </xf>
    <xf numFmtId="180" fontId="1" fillId="0" borderId="12" xfId="48" applyNumberFormat="1" applyFont="1" applyFill="1" applyBorder="1" applyAlignment="1">
      <alignment/>
    </xf>
    <xf numFmtId="181" fontId="1" fillId="0" borderId="22" xfId="57" applyNumberFormat="1" applyFont="1" applyFill="1" applyBorder="1" applyAlignment="1">
      <alignment/>
      <protection/>
    </xf>
    <xf numFmtId="0" fontId="1" fillId="0" borderId="14" xfId="57" applyFont="1" applyFill="1" applyBorder="1" applyAlignment="1">
      <alignment horizontal="left"/>
      <protection/>
    </xf>
    <xf numFmtId="3" fontId="1" fillId="0" borderId="0" xfId="57" applyNumberFormat="1" applyFont="1" applyFill="1" applyBorder="1">
      <alignment/>
      <protection/>
    </xf>
    <xf numFmtId="188" fontId="1" fillId="0" borderId="0" xfId="57" applyNumberFormat="1" applyFont="1" applyFill="1" applyBorder="1">
      <alignment/>
      <protection/>
    </xf>
    <xf numFmtId="0" fontId="1" fillId="0" borderId="14" xfId="57" applyFont="1" applyFill="1" applyBorder="1" applyAlignment="1">
      <alignment/>
      <protection/>
    </xf>
    <xf numFmtId="0" fontId="7" fillId="0" borderId="23" xfId="0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183" fontId="7" fillId="0" borderId="22" xfId="59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/>
    </xf>
    <xf numFmtId="180" fontId="7" fillId="33" borderId="20" xfId="0" applyNumberFormat="1" applyFont="1" applyFill="1" applyBorder="1" applyAlignment="1">
      <alignment/>
    </xf>
    <xf numFmtId="180" fontId="7" fillId="33" borderId="12" xfId="0" applyNumberFormat="1" applyFont="1" applyFill="1" applyBorder="1" applyAlignment="1">
      <alignment/>
    </xf>
    <xf numFmtId="183" fontId="7" fillId="33" borderId="22" xfId="59" applyNumberFormat="1" applyFont="1" applyFill="1" applyBorder="1" applyAlignment="1">
      <alignment vertical="center"/>
    </xf>
    <xf numFmtId="0" fontId="18" fillId="33" borderId="39" xfId="0" applyFont="1" applyFill="1" applyBorder="1" applyAlignment="1">
      <alignment/>
    </xf>
    <xf numFmtId="0" fontId="18" fillId="33" borderId="34" xfId="0" applyFont="1" applyFill="1" applyBorder="1" applyAlignment="1">
      <alignment/>
    </xf>
    <xf numFmtId="188" fontId="2" fillId="33" borderId="25" xfId="0" applyNumberFormat="1" applyFont="1" applyFill="1" applyBorder="1" applyAlignment="1">
      <alignment horizontal="right" wrapText="1"/>
    </xf>
    <xf numFmtId="188" fontId="2" fillId="33" borderId="35" xfId="0" applyNumberFormat="1" applyFont="1" applyFill="1" applyBorder="1" applyAlignment="1">
      <alignment horizontal="right" wrapText="1"/>
    </xf>
    <xf numFmtId="188" fontId="2" fillId="33" borderId="35" xfId="0" applyNumberFormat="1" applyFont="1" applyFill="1" applyBorder="1" applyAlignment="1">
      <alignment horizontal="right"/>
    </xf>
    <xf numFmtId="188" fontId="2" fillId="33" borderId="25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5" fillId="33" borderId="15" xfId="57" applyFont="1" applyFill="1" applyBorder="1" applyAlignment="1">
      <alignment horizontal="centerContinuous"/>
      <protection/>
    </xf>
    <xf numFmtId="0" fontId="8" fillId="33" borderId="15" xfId="57" applyFont="1" applyFill="1" applyBorder="1" applyAlignment="1">
      <alignment horizontal="centerContinuous"/>
      <protection/>
    </xf>
    <xf numFmtId="0" fontId="2" fillId="33" borderId="0" xfId="0" applyFont="1" applyFill="1" applyBorder="1" applyAlignment="1">
      <alignment horizontal="center" wrapText="1"/>
    </xf>
    <xf numFmtId="0" fontId="19" fillId="33" borderId="13" xfId="57" applyFont="1" applyFill="1" applyBorder="1" applyAlignment="1">
      <alignment horizontal="centerContinuous"/>
      <protection/>
    </xf>
    <xf numFmtId="0" fontId="1" fillId="33" borderId="14" xfId="57" applyFont="1" applyFill="1" applyBorder="1" applyAlignment="1">
      <alignment/>
      <protection/>
    </xf>
    <xf numFmtId="0" fontId="1" fillId="0" borderId="14" xfId="57" applyFont="1" applyFill="1" applyBorder="1" applyAlignment="1">
      <alignment horizontal="left"/>
      <protection/>
    </xf>
    <xf numFmtId="180" fontId="1" fillId="0" borderId="0" xfId="48" applyNumberFormat="1" applyFont="1" applyFill="1" applyBorder="1" applyAlignment="1">
      <alignment/>
    </xf>
    <xf numFmtId="180" fontId="1" fillId="0" borderId="0" xfId="48" applyNumberFormat="1" applyFont="1" applyFill="1" applyBorder="1" applyAlignment="1">
      <alignment/>
    </xf>
    <xf numFmtId="181" fontId="1" fillId="0" borderId="10" xfId="57" applyNumberFormat="1" applyFont="1" applyFill="1" applyBorder="1">
      <alignment/>
      <protection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8" fillId="0" borderId="42" xfId="0" applyFont="1" applyBorder="1" applyAlignment="1">
      <alignment/>
    </xf>
    <xf numFmtId="10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10" fontId="8" fillId="0" borderId="45" xfId="0" applyNumberFormat="1" applyFont="1" applyBorder="1" applyAlignment="1">
      <alignment/>
    </xf>
    <xf numFmtId="0" fontId="2" fillId="33" borderId="46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5.1 - 5.2 Balance Sheet" xfId="50"/>
    <cellStyle name="Millares [0]_6 - 6.1 - 7 Cash Flow " xfId="51"/>
    <cellStyle name="Millares_5.1 - 5.2 Balance Sheet" xfId="52"/>
    <cellStyle name="Millares_6 - 6.1 - 7 Cash Flow " xfId="53"/>
    <cellStyle name="Currency" xfId="54"/>
    <cellStyle name="Currency [0]" xfId="55"/>
    <cellStyle name="Neutral" xfId="56"/>
    <cellStyle name="Normal_Tablas Conference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talle%20Operaciones\Vencimientos\RM%20Press%20sept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Maturity"/>
    </sheetNames>
    <sheetDataSet>
      <sheetData sheetId="0">
        <row r="41">
          <cell r="C41">
            <v>2227.885977992185</v>
          </cell>
          <cell r="D41">
            <v>630888.1456019065</v>
          </cell>
          <cell r="E41">
            <v>264623.4563620292</v>
          </cell>
          <cell r="F41">
            <v>214012.39896202917</v>
          </cell>
          <cell r="G41">
            <v>19856.05746202919</v>
          </cell>
          <cell r="H41">
            <v>1422197.4117259404</v>
          </cell>
        </row>
        <row r="44">
          <cell r="C44">
            <v>28913.954651477176</v>
          </cell>
          <cell r="D44">
            <v>64730.46824014581</v>
          </cell>
          <cell r="E44">
            <v>41987.51021682996</v>
          </cell>
          <cell r="F44">
            <v>39251.77753205741</v>
          </cell>
          <cell r="G44">
            <v>24066.494999999995</v>
          </cell>
          <cell r="H44">
            <v>11588.071200956985</v>
          </cell>
        </row>
        <row r="45">
          <cell r="C45">
            <v>5833.333333333333</v>
          </cell>
          <cell r="D45">
            <v>29064.32727272727</v>
          </cell>
          <cell r="E45">
            <v>23333.333333333332</v>
          </cell>
          <cell r="F45">
            <v>41666.66667999994</v>
          </cell>
          <cell r="G45">
            <v>0</v>
          </cell>
          <cell r="H45">
            <v>0</v>
          </cell>
        </row>
        <row r="51">
          <cell r="C51">
            <v>39265.82198259322</v>
          </cell>
          <cell r="D51">
            <v>97711.52217963051</v>
          </cell>
          <cell r="E51">
            <v>52785.01845491186</v>
          </cell>
          <cell r="F51">
            <v>75130.96939017919</v>
          </cell>
          <cell r="G51">
            <v>88999.54735506668</v>
          </cell>
          <cell r="H51">
            <v>134319.16293188802</v>
          </cell>
        </row>
        <row r="61">
          <cell r="C61">
            <v>905.3645464494947</v>
          </cell>
          <cell r="D61">
            <v>146607.00677535613</v>
          </cell>
          <cell r="E61">
            <v>0</v>
          </cell>
          <cell r="F61">
            <v>183940.1826526014</v>
          </cell>
          <cell r="G61">
            <v>140258.55247307578</v>
          </cell>
          <cell r="H61">
            <v>193137.19178523147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1.7109375" style="0" customWidth="1"/>
    <col min="2" max="2" width="18.421875" style="0" customWidth="1"/>
    <col min="3" max="3" width="18.28125" style="0" customWidth="1"/>
    <col min="4" max="4" width="14.00390625" style="0" customWidth="1"/>
    <col min="5" max="5" width="14.57421875" style="0" customWidth="1"/>
  </cols>
  <sheetData>
    <row r="1" spans="1:5" ht="15.75">
      <c r="A1" s="79" t="s">
        <v>5</v>
      </c>
      <c r="B1" s="80"/>
      <c r="C1" s="80"/>
      <c r="D1" s="80"/>
      <c r="E1" s="81"/>
    </row>
    <row r="2" spans="1:5" ht="15.75">
      <c r="A2" s="82"/>
      <c r="B2" s="80"/>
      <c r="C2" s="80"/>
      <c r="D2" s="83"/>
      <c r="E2" s="84"/>
    </row>
    <row r="3" spans="1:5" ht="15.75">
      <c r="A3" s="56"/>
      <c r="B3" s="9" t="s">
        <v>255</v>
      </c>
      <c r="C3" s="9" t="s">
        <v>256</v>
      </c>
      <c r="D3" s="64" t="s">
        <v>6</v>
      </c>
      <c r="E3" s="65" t="s">
        <v>7</v>
      </c>
    </row>
    <row r="4" spans="1:5" ht="12.75">
      <c r="A4" s="57" t="s">
        <v>8</v>
      </c>
      <c r="B4" s="2">
        <v>2484531.557562896</v>
      </c>
      <c r="C4" s="2">
        <v>3137879.7681884966</v>
      </c>
      <c r="D4" s="2">
        <v>653348.2106256005</v>
      </c>
      <c r="E4" s="3">
        <v>0.26296635622792286</v>
      </c>
    </row>
    <row r="5" spans="1:5" ht="12.75">
      <c r="A5" s="57" t="s">
        <v>9</v>
      </c>
      <c r="B5" s="2">
        <v>-1674280.5408935084</v>
      </c>
      <c r="C5" s="2">
        <v>-2016391.2626290112</v>
      </c>
      <c r="D5" s="2">
        <v>-342110.7217355028</v>
      </c>
      <c r="E5" s="3">
        <v>-0.20433297370399445</v>
      </c>
    </row>
    <row r="6" spans="1:5" ht="12.75">
      <c r="A6" s="85" t="s">
        <v>253</v>
      </c>
      <c r="B6" s="86">
        <v>810251.0166693878</v>
      </c>
      <c r="C6" s="86">
        <v>1121488.505559486</v>
      </c>
      <c r="D6" s="86">
        <v>311237.4888900983</v>
      </c>
      <c r="E6" s="87">
        <v>0.38412477428225755</v>
      </c>
    </row>
    <row r="7" spans="1:5" ht="12.75">
      <c r="A7" s="58"/>
      <c r="B7" s="1"/>
      <c r="C7" s="1"/>
      <c r="D7" s="1"/>
      <c r="E7" s="4"/>
    </row>
    <row r="8" spans="1:5" ht="12.75">
      <c r="A8" s="58" t="s">
        <v>10</v>
      </c>
      <c r="B8" s="1">
        <v>-56218.98387477101</v>
      </c>
      <c r="C8" s="1">
        <v>-55877.689503183334</v>
      </c>
      <c r="D8" s="1">
        <v>341.2943715876754</v>
      </c>
      <c r="E8" s="4">
        <v>0.0060708029221573255</v>
      </c>
    </row>
    <row r="9" spans="1:5" ht="12.75">
      <c r="A9" s="58"/>
      <c r="B9" s="1"/>
      <c r="C9" s="1"/>
      <c r="D9" s="1"/>
      <c r="E9" s="4"/>
    </row>
    <row r="10" spans="1:5" ht="12.75">
      <c r="A10" s="85" t="s">
        <v>11</v>
      </c>
      <c r="B10" s="86">
        <v>754032.0327946168</v>
      </c>
      <c r="C10" s="86">
        <v>1065610.8160563027</v>
      </c>
      <c r="D10" s="86">
        <v>311578.783261686</v>
      </c>
      <c r="E10" s="87">
        <v>0.4132169055297334</v>
      </c>
    </row>
    <row r="11" spans="1:5" ht="12.75">
      <c r="A11" s="58"/>
      <c r="B11" s="8"/>
      <c r="C11" s="8"/>
      <c r="D11" s="8"/>
      <c r="E11" s="4"/>
    </row>
    <row r="12" spans="1:5" ht="12.75">
      <c r="A12" s="57" t="s">
        <v>12</v>
      </c>
      <c r="B12" s="2">
        <v>-238726.0760733526</v>
      </c>
      <c r="C12" s="2">
        <v>-212327.89900419003</v>
      </c>
      <c r="D12" s="2">
        <v>26398.17706916257</v>
      </c>
      <c r="E12" s="3">
        <v>0.11057936151495779</v>
      </c>
    </row>
    <row r="13" spans="1:5" ht="12.75">
      <c r="A13" s="58" t="s">
        <v>13</v>
      </c>
      <c r="B13" s="1">
        <v>28534.949483956396</v>
      </c>
      <c r="C13" s="1">
        <v>29132.73294516697</v>
      </c>
      <c r="D13" s="1">
        <v>597.7834612105726</v>
      </c>
      <c r="E13" s="4">
        <v>0.020949168371462257</v>
      </c>
    </row>
    <row r="14" spans="1:5" ht="12.75">
      <c r="A14" s="58" t="s">
        <v>14</v>
      </c>
      <c r="B14" s="1">
        <v>-267261.025557309</v>
      </c>
      <c r="C14" s="1">
        <v>-241460.63194935702</v>
      </c>
      <c r="D14" s="1">
        <v>25800.393607951963</v>
      </c>
      <c r="E14" s="4">
        <v>0.09653631147359182</v>
      </c>
    </row>
    <row r="15" spans="1:5" ht="12.75">
      <c r="A15" s="57" t="s">
        <v>15</v>
      </c>
      <c r="B15" s="2">
        <v>50960.34173151221</v>
      </c>
      <c r="C15" s="2">
        <v>136727.58520614536</v>
      </c>
      <c r="D15" s="2">
        <v>85767.24347463314</v>
      </c>
      <c r="E15" s="3">
        <v>1.6830193943067198</v>
      </c>
    </row>
    <row r="16" spans="1:5" ht="12.75">
      <c r="A16" s="58" t="s">
        <v>16</v>
      </c>
      <c r="B16" s="1">
        <v>62005.86965591047</v>
      </c>
      <c r="C16" s="1">
        <v>144395.87709274277</v>
      </c>
      <c r="D16" s="1">
        <v>82390.0074368323</v>
      </c>
      <c r="E16" s="4">
        <v>1.3287452928898447</v>
      </c>
    </row>
    <row r="17" spans="1:5" ht="12.75">
      <c r="A17" s="58" t="s">
        <v>17</v>
      </c>
      <c r="B17" s="1">
        <v>-11045.527924398253</v>
      </c>
      <c r="C17" s="1">
        <v>-7668.291886597378</v>
      </c>
      <c r="D17" s="1">
        <v>3377.2360378008752</v>
      </c>
      <c r="E17" s="4">
        <v>0.30575596394455384</v>
      </c>
    </row>
    <row r="18" spans="1:5" ht="12.75">
      <c r="A18" s="57" t="s">
        <v>18</v>
      </c>
      <c r="B18" s="2">
        <v>-127717.93727666828</v>
      </c>
      <c r="C18" s="2">
        <v>-16601.715913007196</v>
      </c>
      <c r="D18" s="2">
        <v>111116.22136366108</v>
      </c>
      <c r="E18" s="3">
        <v>0.8700126523571718</v>
      </c>
    </row>
    <row r="19" spans="1:5" ht="12.75">
      <c r="A19" s="58" t="s">
        <v>19</v>
      </c>
      <c r="B19" s="1">
        <v>24914.59795759192</v>
      </c>
      <c r="C19" s="1">
        <v>91062.27349404147</v>
      </c>
      <c r="D19" s="1">
        <v>66147.67553644955</v>
      </c>
      <c r="E19" s="4">
        <v>2.6549766385571227</v>
      </c>
    </row>
    <row r="20" spans="1:5" ht="12.75">
      <c r="A20" s="58" t="s">
        <v>20</v>
      </c>
      <c r="B20" s="1">
        <v>-152632.53523426023</v>
      </c>
      <c r="C20" s="1">
        <v>-107663.98940704868</v>
      </c>
      <c r="D20" s="1">
        <v>44968.54582721155</v>
      </c>
      <c r="E20" s="4">
        <v>0.29461966125501277</v>
      </c>
    </row>
    <row r="21" spans="1:5" ht="12.75">
      <c r="A21" s="58" t="s">
        <v>21</v>
      </c>
      <c r="B21" s="1">
        <v>-1280.7658123378862</v>
      </c>
      <c r="C21" s="1">
        <v>-1461.5679019063687</v>
      </c>
      <c r="D21" s="1">
        <v>-180.80208956848242</v>
      </c>
      <c r="E21" s="4">
        <v>-0.14116717344168456</v>
      </c>
    </row>
    <row r="22" spans="1:5" ht="12.75">
      <c r="A22" s="58" t="s">
        <v>22</v>
      </c>
      <c r="B22" s="1">
        <v>6614.616096207216</v>
      </c>
      <c r="C22" s="1">
        <v>2000.4661624131616</v>
      </c>
      <c r="D22" s="1">
        <v>-4614.149933794055</v>
      </c>
      <c r="E22" s="4">
        <v>-0.6975688183082587</v>
      </c>
    </row>
    <row r="23" spans="1:5" ht="12.75">
      <c r="A23" s="58" t="s">
        <v>23</v>
      </c>
      <c r="B23" s="1">
        <v>27062.32790988736</v>
      </c>
      <c r="C23" s="1">
        <v>-12677.997859643396</v>
      </c>
      <c r="D23" s="1">
        <v>-39740.325769530755</v>
      </c>
      <c r="E23" s="4">
        <v>-1.4684740315710765</v>
      </c>
    </row>
    <row r="24" spans="1:5" ht="12.75">
      <c r="A24" s="85" t="s">
        <v>24</v>
      </c>
      <c r="B24" s="86">
        <v>-283087.49342475197</v>
      </c>
      <c r="C24" s="86">
        <v>-104341.12931018844</v>
      </c>
      <c r="D24" s="86">
        <v>178746.36411456353</v>
      </c>
      <c r="E24" s="87">
        <v>0.6314173824923016</v>
      </c>
    </row>
    <row r="25" spans="1:5" ht="12.75">
      <c r="A25" s="57"/>
      <c r="B25" s="2"/>
      <c r="C25" s="2"/>
      <c r="D25" s="2"/>
      <c r="E25" s="3"/>
    </row>
    <row r="26" spans="1:5" ht="12.75">
      <c r="A26" s="85" t="s">
        <v>25</v>
      </c>
      <c r="B26" s="88">
        <v>470944.53936986474</v>
      </c>
      <c r="C26" s="88">
        <v>961269.6867461143</v>
      </c>
      <c r="D26" s="88">
        <v>490325.14737624954</v>
      </c>
      <c r="E26" s="87">
        <v>1.0411526334551338</v>
      </c>
    </row>
    <row r="27" spans="1:5" ht="12.75">
      <c r="A27" s="58"/>
      <c r="B27" s="8"/>
      <c r="C27" s="8"/>
      <c r="D27" s="1"/>
      <c r="E27" s="4"/>
    </row>
    <row r="28" spans="1:5" ht="12.75">
      <c r="A28" s="58" t="s">
        <v>26</v>
      </c>
      <c r="B28" s="1">
        <v>-141673.71533257153</v>
      </c>
      <c r="C28" s="1">
        <v>-236726.7091110265</v>
      </c>
      <c r="D28" s="1">
        <v>-95052.99377845495</v>
      </c>
      <c r="E28" s="4">
        <v>-0.6709289267619127</v>
      </c>
    </row>
    <row r="29" spans="1:5" ht="12.75">
      <c r="A29" s="58" t="s">
        <v>27</v>
      </c>
      <c r="B29" s="1">
        <v>0</v>
      </c>
      <c r="C29" s="1">
        <v>0</v>
      </c>
      <c r="D29" s="1">
        <v>0</v>
      </c>
      <c r="E29" s="4" t="s">
        <v>4</v>
      </c>
    </row>
    <row r="30" spans="1:5" ht="12.75">
      <c r="A30" s="58" t="s">
        <v>28</v>
      </c>
      <c r="B30" s="1">
        <v>-91597.38803939708</v>
      </c>
      <c r="C30" s="1">
        <v>-193818.20028659014</v>
      </c>
      <c r="D30" s="1">
        <v>-102220.81224719307</v>
      </c>
      <c r="E30" s="4">
        <v>-1.1159795539500181</v>
      </c>
    </row>
    <row r="31" spans="1:5" ht="12.75">
      <c r="A31" s="58" t="s">
        <v>29</v>
      </c>
      <c r="B31" s="1">
        <v>6660.095046344163</v>
      </c>
      <c r="C31" s="1">
        <v>7517.614409315994</v>
      </c>
      <c r="D31" s="1">
        <v>857.5193629718306</v>
      </c>
      <c r="E31" s="4">
        <v>0.12875482361810095</v>
      </c>
    </row>
    <row r="32" spans="1:5" ht="12.75">
      <c r="A32" s="58"/>
      <c r="B32" s="8"/>
      <c r="C32" s="8"/>
      <c r="D32" s="8"/>
      <c r="E32" s="4"/>
    </row>
    <row r="33" spans="1:5" ht="12.75">
      <c r="A33" s="85" t="s">
        <v>30</v>
      </c>
      <c r="B33" s="88">
        <v>244333.5310442403</v>
      </c>
      <c r="C33" s="88">
        <v>538242.3917578137</v>
      </c>
      <c r="D33" s="89">
        <v>293908.8607135734</v>
      </c>
      <c r="E33" s="87">
        <v>1.2029002300971812</v>
      </c>
    </row>
  </sheetData>
  <sheetProtection/>
  <printOptions/>
  <pageMargins left="0.31496062992125984" right="0.75" top="0.7874015748031497" bottom="1" header="0" footer="0"/>
  <pageSetup horizontalDpi="300" verticalDpi="3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9.7109375" style="0" customWidth="1"/>
    <col min="2" max="2" width="16.140625" style="0" customWidth="1"/>
    <col min="3" max="3" width="16.8515625" style="0" customWidth="1"/>
    <col min="4" max="4" width="16.421875" style="0" customWidth="1"/>
    <col min="5" max="5" width="17.28125" style="0" customWidth="1"/>
  </cols>
  <sheetData>
    <row r="1" spans="1:5" ht="27.75" customHeight="1">
      <c r="A1" s="136" t="s">
        <v>87</v>
      </c>
      <c r="B1" s="138" t="s">
        <v>53</v>
      </c>
      <c r="C1" s="139"/>
      <c r="D1" s="123" t="s">
        <v>54</v>
      </c>
      <c r="E1" s="124"/>
    </row>
    <row r="2" spans="1:5" ht="28.5" customHeight="1">
      <c r="A2" s="141"/>
      <c r="B2" s="126" t="s">
        <v>257</v>
      </c>
      <c r="C2" s="128" t="s">
        <v>258</v>
      </c>
      <c r="D2" s="126" t="s">
        <v>257</v>
      </c>
      <c r="E2" s="127" t="s">
        <v>258</v>
      </c>
    </row>
    <row r="3" spans="1:5" ht="13.5">
      <c r="A3" s="60" t="s">
        <v>88</v>
      </c>
      <c r="B3" s="24"/>
      <c r="C3" s="25"/>
      <c r="D3" s="24"/>
      <c r="E3" s="26"/>
    </row>
    <row r="4" spans="1:5" ht="13.5">
      <c r="A4" s="13" t="s">
        <v>263</v>
      </c>
      <c r="B4" s="14">
        <v>21755.074</v>
      </c>
      <c r="C4" s="16">
        <v>19937.099</v>
      </c>
      <c r="D4" s="14">
        <v>39460.69180678747</v>
      </c>
      <c r="E4" s="15">
        <v>36163.13689212966</v>
      </c>
    </row>
    <row r="5" spans="1:5" ht="13.5">
      <c r="A5" s="13" t="s">
        <v>264</v>
      </c>
      <c r="B5" s="14">
        <v>75560.649</v>
      </c>
      <c r="C5" s="16">
        <v>57611.91</v>
      </c>
      <c r="D5" s="14">
        <v>137056.55438863797</v>
      </c>
      <c r="E5" s="15">
        <v>104500.02720792296</v>
      </c>
    </row>
    <row r="6" spans="1:5" ht="13.5">
      <c r="A6" s="13" t="s">
        <v>89</v>
      </c>
      <c r="B6" s="14">
        <v>0</v>
      </c>
      <c r="C6" s="16">
        <v>0</v>
      </c>
      <c r="D6" s="14" t="s">
        <v>3</v>
      </c>
      <c r="E6" s="15" t="s">
        <v>3</v>
      </c>
    </row>
    <row r="7" spans="1:5" ht="13.5">
      <c r="A7" s="13" t="s">
        <v>90</v>
      </c>
      <c r="B7" s="14">
        <v>267479.879</v>
      </c>
      <c r="C7" s="16">
        <v>388982.333</v>
      </c>
      <c r="D7" s="14">
        <v>485171.4625165516</v>
      </c>
      <c r="E7" s="15">
        <v>705560.0896047596</v>
      </c>
    </row>
    <row r="8" spans="1:5" ht="13.5">
      <c r="A8" s="13" t="s">
        <v>91</v>
      </c>
      <c r="B8" s="14">
        <v>30671.127</v>
      </c>
      <c r="C8" s="16">
        <v>35728.747</v>
      </c>
      <c r="D8" s="14">
        <v>55633.177341241775</v>
      </c>
      <c r="E8" s="15">
        <v>64806.99969164355</v>
      </c>
    </row>
    <row r="9" spans="1:5" ht="13.5">
      <c r="A9" s="13" t="s">
        <v>92</v>
      </c>
      <c r="B9" s="14">
        <v>2401.616</v>
      </c>
      <c r="C9" s="16">
        <v>44119.285</v>
      </c>
      <c r="D9" s="14">
        <v>4356.198871778129</v>
      </c>
      <c r="E9" s="15">
        <v>80026.27378425932</v>
      </c>
    </row>
    <row r="10" spans="1:5" ht="13.5">
      <c r="A10" s="13" t="s">
        <v>93</v>
      </c>
      <c r="B10" s="14">
        <v>158898.932</v>
      </c>
      <c r="C10" s="16">
        <v>158061.135</v>
      </c>
      <c r="D10" s="14">
        <v>288220.6598828246</v>
      </c>
      <c r="E10" s="15">
        <v>286701.01213473367</v>
      </c>
    </row>
    <row r="11" spans="1:5" ht="13.5">
      <c r="A11" s="13" t="s">
        <v>94</v>
      </c>
      <c r="B11" s="14">
        <v>20064.185</v>
      </c>
      <c r="C11" s="16">
        <v>18605.366</v>
      </c>
      <c r="D11" s="14">
        <v>36393.6532985072</v>
      </c>
      <c r="E11" s="15">
        <v>33747.55763545011</v>
      </c>
    </row>
    <row r="12" spans="1:5" ht="13.5">
      <c r="A12" s="13" t="s">
        <v>95</v>
      </c>
      <c r="B12" s="14">
        <v>51237.217</v>
      </c>
      <c r="C12" s="16">
        <v>11759.777</v>
      </c>
      <c r="D12" s="14">
        <v>92937.21681086867</v>
      </c>
      <c r="E12" s="15">
        <v>21330.60709945403</v>
      </c>
    </row>
    <row r="13" spans="1:5" ht="13.5">
      <c r="A13" s="13" t="s">
        <v>96</v>
      </c>
      <c r="B13" s="14">
        <v>29953.739</v>
      </c>
      <c r="C13" s="16">
        <v>25591.62</v>
      </c>
      <c r="D13" s="14">
        <v>54331.934846093856</v>
      </c>
      <c r="E13" s="15">
        <v>46419.65500353703</v>
      </c>
    </row>
    <row r="14" spans="1:5" ht="13.5">
      <c r="A14" s="13" t="s">
        <v>97</v>
      </c>
      <c r="B14" s="14">
        <v>13283.719</v>
      </c>
      <c r="C14" s="16">
        <v>21024.322</v>
      </c>
      <c r="D14" s="14">
        <v>24094.82686691698</v>
      </c>
      <c r="E14" s="15">
        <v>38135.20886615516</v>
      </c>
    </row>
    <row r="15" spans="1:5" ht="13.5">
      <c r="A15" s="13" t="s">
        <v>26</v>
      </c>
      <c r="B15" s="14">
        <v>7556.661</v>
      </c>
      <c r="C15" s="16">
        <v>21394.081</v>
      </c>
      <c r="D15" s="14">
        <v>13706.736681721719</v>
      </c>
      <c r="E15" s="15">
        <v>38805.90049155648</v>
      </c>
    </row>
    <row r="16" spans="1:5" ht="13.5">
      <c r="A16" s="13" t="s">
        <v>98</v>
      </c>
      <c r="B16" s="14">
        <v>5994.699</v>
      </c>
      <c r="C16" s="16">
        <v>4786.182</v>
      </c>
      <c r="D16" s="14">
        <v>10873.55389889536</v>
      </c>
      <c r="E16" s="15">
        <v>8681.471404472983</v>
      </c>
    </row>
    <row r="17" spans="1:5" ht="13.5">
      <c r="A17" s="13" t="s">
        <v>99</v>
      </c>
      <c r="B17" s="14">
        <v>0</v>
      </c>
      <c r="C17" s="16">
        <v>0</v>
      </c>
      <c r="D17" s="14" t="s">
        <v>3</v>
      </c>
      <c r="E17" s="15" t="s">
        <v>3</v>
      </c>
    </row>
    <row r="18" spans="1:5" ht="13.5">
      <c r="A18" s="13" t="s">
        <v>100</v>
      </c>
      <c r="B18" s="14">
        <v>9089.861</v>
      </c>
      <c r="C18" s="16">
        <v>3869.015</v>
      </c>
      <c r="D18" s="14">
        <v>16487.74917922766</v>
      </c>
      <c r="E18" s="15">
        <v>7017.857466760988</v>
      </c>
    </row>
    <row r="19" spans="1:5" ht="13.5">
      <c r="A19" s="140" t="s">
        <v>101</v>
      </c>
      <c r="B19" s="130">
        <v>693947.3580000001</v>
      </c>
      <c r="C19" s="132">
        <v>811470.8720000002</v>
      </c>
      <c r="D19" s="130">
        <v>1258724.416390053</v>
      </c>
      <c r="E19" s="131">
        <v>1471895.7972828352</v>
      </c>
    </row>
    <row r="20" spans="1:5" ht="13.5">
      <c r="A20" s="13"/>
      <c r="B20" s="17"/>
      <c r="C20" s="19"/>
      <c r="D20" s="17"/>
      <c r="E20" s="18"/>
    </row>
    <row r="21" spans="1:5" ht="13.5">
      <c r="A21" s="20" t="s">
        <v>102</v>
      </c>
      <c r="B21" s="17"/>
      <c r="C21" s="19"/>
      <c r="D21" s="17"/>
      <c r="E21" s="18"/>
    </row>
    <row r="22" spans="1:5" ht="13.5">
      <c r="A22" s="13" t="s">
        <v>103</v>
      </c>
      <c r="B22" s="14">
        <v>341756.58</v>
      </c>
      <c r="C22" s="16">
        <v>557244.816</v>
      </c>
      <c r="D22" s="14">
        <v>619899.1130217119</v>
      </c>
      <c r="E22" s="15">
        <v>1010764.9344289058</v>
      </c>
    </row>
    <row r="23" spans="1:5" ht="13.5">
      <c r="A23" s="13" t="s">
        <v>104</v>
      </c>
      <c r="B23" s="14">
        <v>1418454.749</v>
      </c>
      <c r="C23" s="16">
        <v>1037013.64</v>
      </c>
      <c r="D23" s="14">
        <v>2572880.5009885547</v>
      </c>
      <c r="E23" s="15">
        <v>1880999.147485081</v>
      </c>
    </row>
    <row r="24" spans="1:5" ht="13.5">
      <c r="A24" s="13" t="s">
        <v>105</v>
      </c>
      <c r="B24" s="14">
        <v>60445.978</v>
      </c>
      <c r="C24" s="16">
        <v>58807.686</v>
      </c>
      <c r="D24" s="14">
        <v>109640.63412599084</v>
      </c>
      <c r="E24" s="15">
        <v>106668.99929259402</v>
      </c>
    </row>
    <row r="25" spans="1:5" ht="13.5">
      <c r="A25" s="13" t="s">
        <v>106</v>
      </c>
      <c r="B25" s="14">
        <v>83642.05</v>
      </c>
      <c r="C25" s="16">
        <v>100972.974</v>
      </c>
      <c r="D25" s="14">
        <v>151715.09676951263</v>
      </c>
      <c r="E25" s="15">
        <v>183150.9930891876</v>
      </c>
    </row>
    <row r="26" spans="1:5" ht="13.5">
      <c r="A26" s="13" t="s">
        <v>95</v>
      </c>
      <c r="B26" s="14">
        <v>0</v>
      </c>
      <c r="C26" s="16">
        <v>0</v>
      </c>
      <c r="D26" s="14" t="s">
        <v>3</v>
      </c>
      <c r="E26" s="15" t="s">
        <v>3</v>
      </c>
    </row>
    <row r="27" spans="1:5" ht="13.5">
      <c r="A27" s="13" t="s">
        <v>107</v>
      </c>
      <c r="B27" s="14">
        <v>34180.955</v>
      </c>
      <c r="C27" s="16">
        <v>31684.807</v>
      </c>
      <c r="D27" s="14">
        <v>61999.51932669461</v>
      </c>
      <c r="E27" s="15">
        <v>57471.852496780404</v>
      </c>
    </row>
    <row r="28" spans="1:5" ht="13.5">
      <c r="A28" s="13" t="s">
        <v>66</v>
      </c>
      <c r="B28" s="14">
        <v>167373.729</v>
      </c>
      <c r="C28" s="16">
        <v>198199.646</v>
      </c>
      <c r="D28" s="14">
        <v>303592.7681340807</v>
      </c>
      <c r="E28" s="15">
        <v>359506.7131015219</v>
      </c>
    </row>
    <row r="29" spans="1:5" ht="13.5">
      <c r="A29" s="13" t="s">
        <v>108</v>
      </c>
      <c r="B29" s="14">
        <v>27890.17</v>
      </c>
      <c r="C29" s="16">
        <v>27634.118</v>
      </c>
      <c r="D29" s="14">
        <v>50588.90642288368</v>
      </c>
      <c r="E29" s="15">
        <v>50124.463550452565</v>
      </c>
    </row>
    <row r="30" spans="1:5" ht="13.5">
      <c r="A30" s="140" t="s">
        <v>109</v>
      </c>
      <c r="B30" s="130">
        <v>2133744.211</v>
      </c>
      <c r="C30" s="132">
        <v>2011557.687</v>
      </c>
      <c r="D30" s="130">
        <v>3870316.5387894292</v>
      </c>
      <c r="E30" s="131">
        <v>3648687.1034445236</v>
      </c>
    </row>
    <row r="31" spans="1:5" ht="13.5">
      <c r="A31" s="13"/>
      <c r="B31" s="17"/>
      <c r="C31" s="19"/>
      <c r="D31" s="17"/>
      <c r="E31" s="18"/>
    </row>
    <row r="32" spans="1:5" ht="13.5">
      <c r="A32" s="140" t="s">
        <v>110</v>
      </c>
      <c r="B32" s="130">
        <v>1073434.594</v>
      </c>
      <c r="C32" s="132">
        <v>989001.659</v>
      </c>
      <c r="D32" s="130">
        <v>1947061.7148246905</v>
      </c>
      <c r="E32" s="131">
        <v>1793912.0621791733</v>
      </c>
    </row>
    <row r="33" spans="1:5" ht="13.5">
      <c r="A33" s="13"/>
      <c r="B33" s="14"/>
      <c r="C33" s="16"/>
      <c r="D33" s="14"/>
      <c r="E33" s="15"/>
    </row>
    <row r="34" spans="1:5" ht="13.5">
      <c r="A34" s="20" t="s">
        <v>111</v>
      </c>
      <c r="B34" s="14"/>
      <c r="C34" s="16"/>
      <c r="D34" s="14"/>
      <c r="E34" s="15"/>
    </row>
    <row r="35" spans="1:5" ht="13.5">
      <c r="A35" s="13" t="s">
        <v>112</v>
      </c>
      <c r="B35" s="14">
        <v>1244511.729</v>
      </c>
      <c r="C35" s="16">
        <v>1222877.948</v>
      </c>
      <c r="D35" s="14">
        <v>2257371.9486314417</v>
      </c>
      <c r="E35" s="15">
        <v>2218131.2655311897</v>
      </c>
    </row>
    <row r="36" spans="1:5" ht="13.5">
      <c r="A36" s="13" t="s">
        <v>113</v>
      </c>
      <c r="B36" s="14">
        <v>63470.098</v>
      </c>
      <c r="C36" s="16">
        <v>84378.578</v>
      </c>
      <c r="D36" s="14">
        <v>115125.9690555223</v>
      </c>
      <c r="E36" s="15">
        <v>153051.05657434114</v>
      </c>
    </row>
    <row r="37" spans="1:5" ht="13.5">
      <c r="A37" s="13" t="s">
        <v>114</v>
      </c>
      <c r="B37" s="14">
        <v>256576.869</v>
      </c>
      <c r="C37" s="16">
        <v>256434.592</v>
      </c>
      <c r="D37" s="14">
        <v>465394.91211840895</v>
      </c>
      <c r="E37" s="15">
        <v>465136.841341532</v>
      </c>
    </row>
    <row r="38" spans="1:5" ht="13.5">
      <c r="A38" s="13" t="s">
        <v>115</v>
      </c>
      <c r="B38" s="14">
        <v>-167593.107</v>
      </c>
      <c r="C38" s="16">
        <v>-168115.698</v>
      </c>
      <c r="D38" s="14">
        <v>-303990.6894487675</v>
      </c>
      <c r="E38" s="15">
        <v>-304938.5971594929</v>
      </c>
    </row>
    <row r="39" spans="1:5" ht="13.5">
      <c r="A39" s="20" t="s">
        <v>116</v>
      </c>
      <c r="B39" s="21">
        <v>1396965.589</v>
      </c>
      <c r="C39" s="23">
        <v>1395575.42</v>
      </c>
      <c r="D39" s="21">
        <v>2533902.1403566054</v>
      </c>
      <c r="E39" s="22">
        <v>2531380.5662875697</v>
      </c>
    </row>
    <row r="40" spans="1:5" ht="13.5">
      <c r="A40" s="13"/>
      <c r="B40" s="14"/>
      <c r="C40" s="19"/>
      <c r="D40" s="17"/>
      <c r="E40" s="18"/>
    </row>
    <row r="41" spans="1:5" ht="13.5">
      <c r="A41" s="20" t="s">
        <v>117</v>
      </c>
      <c r="B41" s="14"/>
      <c r="C41" s="19"/>
      <c r="D41" s="17"/>
      <c r="E41" s="18"/>
    </row>
    <row r="42" spans="1:5" ht="13.5">
      <c r="A42" s="13" t="s">
        <v>118</v>
      </c>
      <c r="B42" s="14">
        <v>437630.169</v>
      </c>
      <c r="C42" s="16">
        <v>523929.644</v>
      </c>
      <c r="D42" s="14">
        <v>793800.5278337053</v>
      </c>
      <c r="E42" s="15">
        <v>950335.8255790754</v>
      </c>
    </row>
    <row r="43" spans="1:5" ht="13.5">
      <c r="A43" s="13" t="s">
        <v>119</v>
      </c>
      <c r="B43" s="14">
        <v>134703.519</v>
      </c>
      <c r="C43" s="16">
        <v>296738.413</v>
      </c>
      <c r="D43" s="14">
        <v>244333.5310442401</v>
      </c>
      <c r="E43" s="15">
        <v>538242.3917578133</v>
      </c>
    </row>
    <row r="44" spans="1:5" ht="13.5">
      <c r="A44" s="13" t="s">
        <v>120</v>
      </c>
      <c r="B44" s="14">
        <v>0</v>
      </c>
      <c r="C44" s="16">
        <v>0</v>
      </c>
      <c r="D44" s="14" t="s">
        <v>3</v>
      </c>
      <c r="E44" s="15" t="s">
        <v>3</v>
      </c>
    </row>
    <row r="45" spans="1:5" ht="13.5">
      <c r="A45" s="13" t="s">
        <v>121</v>
      </c>
      <c r="B45" s="14">
        <v>0</v>
      </c>
      <c r="C45" s="16">
        <v>0</v>
      </c>
      <c r="D45" s="14" t="s">
        <v>3</v>
      </c>
      <c r="E45" s="15" t="s">
        <v>3</v>
      </c>
    </row>
    <row r="46" spans="1:5" ht="13.5">
      <c r="A46" s="20" t="s">
        <v>122</v>
      </c>
      <c r="B46" s="27">
        <v>572333.688</v>
      </c>
      <c r="C46" s="28">
        <v>820668.057</v>
      </c>
      <c r="D46" s="27">
        <v>1038134.0588779454</v>
      </c>
      <c r="E46" s="29">
        <v>1488578.2173368887</v>
      </c>
    </row>
    <row r="47" spans="1:5" ht="13.5">
      <c r="A47" s="140" t="s">
        <v>123</v>
      </c>
      <c r="B47" s="133">
        <v>1969299.2769999998</v>
      </c>
      <c r="C47" s="135">
        <v>2216243.477</v>
      </c>
      <c r="D47" s="133">
        <v>3572036.1992345504</v>
      </c>
      <c r="E47" s="131">
        <v>4019958.7836244586</v>
      </c>
    </row>
    <row r="48" spans="1:5" ht="13.5">
      <c r="A48" s="20"/>
      <c r="B48" s="27"/>
      <c r="C48" s="28"/>
      <c r="D48" s="27"/>
      <c r="E48" s="29"/>
    </row>
    <row r="49" spans="1:5" ht="13.5">
      <c r="A49" s="140" t="s">
        <v>124</v>
      </c>
      <c r="B49" s="133">
        <v>5870425.44</v>
      </c>
      <c r="C49" s="135">
        <v>6028273.695</v>
      </c>
      <c r="D49" s="133">
        <v>10648138.869238723</v>
      </c>
      <c r="E49" s="134">
        <v>10934453.746530991</v>
      </c>
    </row>
  </sheetData>
  <sheetProtection/>
  <printOptions/>
  <pageMargins left="0.31496062992125984" right="0.75" top="0.31496062992125984" bottom="1" header="0" footer="0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18.7109375" style="0" customWidth="1"/>
    <col min="3" max="3" width="18.00390625" style="0" customWidth="1"/>
    <col min="4" max="4" width="14.28125" style="0" customWidth="1"/>
    <col min="5" max="5" width="14.421875" style="0" customWidth="1"/>
  </cols>
  <sheetData>
    <row r="1" spans="1:5" ht="16.5">
      <c r="A1" s="90" t="s">
        <v>125</v>
      </c>
      <c r="B1" s="142" t="s">
        <v>255</v>
      </c>
      <c r="C1" s="142" t="s">
        <v>256</v>
      </c>
      <c r="D1" s="91" t="s">
        <v>6</v>
      </c>
      <c r="E1" s="92" t="s">
        <v>7</v>
      </c>
    </row>
    <row r="2" spans="1:5" ht="16.5">
      <c r="A2" s="5" t="s">
        <v>126</v>
      </c>
      <c r="B2" s="6">
        <v>478150.6901743121</v>
      </c>
      <c r="C2" s="6">
        <v>939007.8830422087</v>
      </c>
      <c r="D2" s="6">
        <v>460857.19286789664</v>
      </c>
      <c r="E2" s="7">
        <v>0.9638325371859005</v>
      </c>
    </row>
    <row r="3" spans="1:5" ht="16.5">
      <c r="A3" s="5" t="s">
        <v>127</v>
      </c>
      <c r="B3" s="6">
        <v>-125821.57951062026</v>
      </c>
      <c r="C3" s="6">
        <v>-351498.12809490145</v>
      </c>
      <c r="D3" s="6">
        <v>-225676.54858428118</v>
      </c>
      <c r="E3" s="7">
        <v>-1.793623553781825</v>
      </c>
    </row>
    <row r="4" spans="1:5" ht="16.5">
      <c r="A4" s="5" t="s">
        <v>128</v>
      </c>
      <c r="B4" s="6">
        <v>-401480.20714298676</v>
      </c>
      <c r="C4" s="6">
        <v>-360835.95073552086</v>
      </c>
      <c r="D4" s="6">
        <v>40644.2564074659</v>
      </c>
      <c r="E4" s="7">
        <v>0.10123601533609475</v>
      </c>
    </row>
    <row r="5" spans="1:5" ht="16.5">
      <c r="A5" s="233" t="s">
        <v>129</v>
      </c>
      <c r="B5" s="235">
        <v>-49151.09647929495</v>
      </c>
      <c r="C5" s="235">
        <v>226673.80421178645</v>
      </c>
      <c r="D5" s="235">
        <v>275824.9006910814</v>
      </c>
      <c r="E5" s="236">
        <v>5.611775127077246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8.7109375" style="0" customWidth="1"/>
    <col min="3" max="3" width="18.00390625" style="0" customWidth="1"/>
    <col min="4" max="4" width="14.28125" style="0" customWidth="1"/>
    <col min="5" max="5" width="14.421875" style="0" customWidth="1"/>
  </cols>
  <sheetData>
    <row r="1" spans="1:5" ht="16.5">
      <c r="A1" s="90" t="s">
        <v>130</v>
      </c>
      <c r="B1" s="142" t="s">
        <v>255</v>
      </c>
      <c r="C1" s="142" t="s">
        <v>256</v>
      </c>
      <c r="D1" s="91" t="s">
        <v>6</v>
      </c>
      <c r="E1" s="93" t="s">
        <v>7</v>
      </c>
    </row>
    <row r="2" spans="1:5" ht="16.5">
      <c r="A2" s="5" t="s">
        <v>126</v>
      </c>
      <c r="B2" s="6">
        <v>263609.257</v>
      </c>
      <c r="C2" s="6">
        <v>517684.43600000005</v>
      </c>
      <c r="D2" s="6">
        <v>254075.17900000006</v>
      </c>
      <c r="E2" s="7">
        <v>0.9638325371859005</v>
      </c>
    </row>
    <row r="3" spans="1:5" ht="16.5">
      <c r="A3" s="5" t="s">
        <v>127</v>
      </c>
      <c r="B3" s="6">
        <v>-69366.69500000005</v>
      </c>
      <c r="C3" s="6">
        <v>-193784.43300000008</v>
      </c>
      <c r="D3" s="6">
        <v>-124417.73800000003</v>
      </c>
      <c r="E3" s="7">
        <v>-1.7936235537818248</v>
      </c>
    </row>
    <row r="4" spans="1:5" ht="16.5">
      <c r="A4" s="5" t="s">
        <v>128</v>
      </c>
      <c r="B4" s="6">
        <v>-221340.053</v>
      </c>
      <c r="C4" s="6">
        <v>-198932.468</v>
      </c>
      <c r="D4" s="6">
        <v>22407.58500000002</v>
      </c>
      <c r="E4" s="7">
        <v>0.10123601533609472</v>
      </c>
    </row>
    <row r="5" spans="1:5" ht="16.5">
      <c r="A5" s="233" t="s">
        <v>129</v>
      </c>
      <c r="B5" s="235">
        <v>-27097.491000000096</v>
      </c>
      <c r="C5" s="235">
        <v>124967.53499999997</v>
      </c>
      <c r="D5" s="235">
        <v>152065.02600000007</v>
      </c>
      <c r="E5" s="236">
        <v>5.611775127077246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3" ht="12.75">
      <c r="A1" s="237" t="s">
        <v>205</v>
      </c>
      <c r="B1" s="259" t="s">
        <v>206</v>
      </c>
      <c r="C1" s="260"/>
      <c r="D1" s="259" t="s">
        <v>207</v>
      </c>
      <c r="E1" s="260"/>
      <c r="F1" s="259" t="s">
        <v>208</v>
      </c>
      <c r="G1" s="260"/>
      <c r="H1" s="263" t="s">
        <v>209</v>
      </c>
      <c r="I1" s="264"/>
      <c r="J1" s="259" t="s">
        <v>84</v>
      </c>
      <c r="K1" s="260"/>
      <c r="L1" s="259" t="s">
        <v>210</v>
      </c>
      <c r="M1" s="260"/>
    </row>
    <row r="2" spans="1:13" ht="13.5" thickBot="1">
      <c r="A2" s="238" t="s">
        <v>211</v>
      </c>
      <c r="B2" s="261"/>
      <c r="C2" s="262"/>
      <c r="D2" s="261"/>
      <c r="E2" s="262"/>
      <c r="F2" s="261"/>
      <c r="G2" s="262"/>
      <c r="H2" s="265"/>
      <c r="I2" s="266"/>
      <c r="J2" s="261"/>
      <c r="K2" s="262"/>
      <c r="L2" s="261"/>
      <c r="M2" s="262"/>
    </row>
    <row r="3" spans="1:13" ht="13.5" thickBot="1">
      <c r="A3" s="143"/>
      <c r="B3" s="144" t="s">
        <v>265</v>
      </c>
      <c r="C3" s="145" t="s">
        <v>266</v>
      </c>
      <c r="D3" s="144" t="s">
        <v>265</v>
      </c>
      <c r="E3" s="145" t="s">
        <v>266</v>
      </c>
      <c r="F3" s="144" t="s">
        <v>265</v>
      </c>
      <c r="G3" s="145" t="s">
        <v>266</v>
      </c>
      <c r="H3" s="144" t="s">
        <v>265</v>
      </c>
      <c r="I3" s="145" t="s">
        <v>266</v>
      </c>
      <c r="J3" s="144" t="s">
        <v>265</v>
      </c>
      <c r="K3" s="145" t="s">
        <v>266</v>
      </c>
      <c r="L3" s="144" t="s">
        <v>265</v>
      </c>
      <c r="M3" s="145" t="s">
        <v>266</v>
      </c>
    </row>
    <row r="4" spans="1:13" ht="12.75">
      <c r="A4" s="146" t="s">
        <v>196</v>
      </c>
      <c r="B4" s="147">
        <v>374.34790999999996</v>
      </c>
      <c r="C4" s="148">
        <v>463.57379000000003</v>
      </c>
      <c r="D4" s="147">
        <v>11383.68</v>
      </c>
      <c r="E4" s="148">
        <v>334.21458</v>
      </c>
      <c r="F4" s="147">
        <v>0</v>
      </c>
      <c r="G4" s="149"/>
      <c r="H4" s="150"/>
      <c r="I4" s="151"/>
      <c r="J4" s="152">
        <v>2588.4001006178228</v>
      </c>
      <c r="K4" s="153">
        <v>739.03034</v>
      </c>
      <c r="L4" s="154">
        <v>14346.428010617825</v>
      </c>
      <c r="M4" s="149">
        <v>1536.81871</v>
      </c>
    </row>
    <row r="5" spans="1:13" ht="12.75">
      <c r="A5" s="146" t="s">
        <v>204</v>
      </c>
      <c r="B5" s="147">
        <v>0</v>
      </c>
      <c r="C5" s="148"/>
      <c r="D5" s="147">
        <v>11980.393392660551</v>
      </c>
      <c r="E5" s="148">
        <v>9960.967359999999</v>
      </c>
      <c r="F5" s="147">
        <v>0</v>
      </c>
      <c r="G5" s="148">
        <v>0</v>
      </c>
      <c r="H5" s="154">
        <v>0</v>
      </c>
      <c r="I5" s="149"/>
      <c r="J5" s="155">
        <v>0</v>
      </c>
      <c r="K5" s="156">
        <v>0</v>
      </c>
      <c r="L5" s="154">
        <v>11980.393392660551</v>
      </c>
      <c r="M5" s="149">
        <v>9960.967359999999</v>
      </c>
    </row>
    <row r="6" spans="1:13" ht="12.75">
      <c r="A6" s="146" t="s">
        <v>212</v>
      </c>
      <c r="B6" s="147">
        <v>0</v>
      </c>
      <c r="C6" s="148"/>
      <c r="D6" s="147">
        <v>60513.56143532144</v>
      </c>
      <c r="E6" s="148">
        <v>30688.791579999997</v>
      </c>
      <c r="F6" s="147">
        <v>0</v>
      </c>
      <c r="G6" s="149"/>
      <c r="H6" s="154">
        <v>0</v>
      </c>
      <c r="I6" s="149"/>
      <c r="J6" s="147">
        <v>0</v>
      </c>
      <c r="K6" s="148"/>
      <c r="L6" s="154">
        <v>60513.56143532144</v>
      </c>
      <c r="M6" s="149">
        <v>30688.791579999997</v>
      </c>
    </row>
    <row r="7" spans="1:13" ht="12.75">
      <c r="A7" s="146" t="s">
        <v>200</v>
      </c>
      <c r="B7" s="147">
        <v>0</v>
      </c>
      <c r="C7" s="148">
        <v>0</v>
      </c>
      <c r="D7" s="147">
        <v>0</v>
      </c>
      <c r="E7" s="148">
        <v>35476.4151274724</v>
      </c>
      <c r="F7" s="147">
        <v>0</v>
      </c>
      <c r="G7" s="149"/>
      <c r="H7" s="150"/>
      <c r="I7" s="149"/>
      <c r="J7" s="147">
        <v>0</v>
      </c>
      <c r="K7" s="148"/>
      <c r="L7" s="154">
        <v>0</v>
      </c>
      <c r="M7" s="149">
        <v>35476.4151274724</v>
      </c>
    </row>
    <row r="8" spans="1:13" ht="13.5" thickBot="1">
      <c r="A8" s="143" t="s">
        <v>213</v>
      </c>
      <c r="B8" s="239">
        <v>374.34790999999996</v>
      </c>
      <c r="C8" s="240">
        <v>463.57379000000003</v>
      </c>
      <c r="D8" s="239">
        <v>83877.634827982</v>
      </c>
      <c r="E8" s="240">
        <v>76460.3886474724</v>
      </c>
      <c r="F8" s="239">
        <v>0</v>
      </c>
      <c r="G8" s="241">
        <v>0</v>
      </c>
      <c r="H8" s="242">
        <v>0</v>
      </c>
      <c r="I8" s="241">
        <v>0</v>
      </c>
      <c r="J8" s="239">
        <v>2588.4001006178228</v>
      </c>
      <c r="K8" s="240">
        <v>739.03034</v>
      </c>
      <c r="L8" s="242">
        <v>86840.38283859982</v>
      </c>
      <c r="M8" s="241">
        <v>77662.99277747239</v>
      </c>
    </row>
    <row r="9" ht="12.75">
      <c r="A9" s="243" t="s">
        <v>267</v>
      </c>
    </row>
  </sheetData>
  <sheetProtection/>
  <mergeCells count="6">
    <mergeCell ref="J1:K2"/>
    <mergeCell ref="L1:M2"/>
    <mergeCell ref="B1:C2"/>
    <mergeCell ref="D1:E2"/>
    <mergeCell ref="F1:G2"/>
    <mergeCell ref="H1:I2"/>
  </mergeCells>
  <printOptions/>
  <pageMargins left="0.75" right="0.75" top="1" bottom="1" header="0" footer="0"/>
  <pageSetup horizontalDpi="600" verticalDpi="600" orientation="portrait" scale="59" r:id="rId1"/>
  <colBreaks count="1" manualBreakCount="1">
    <brk id="13" max="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zoomScalePageLayoutView="0" workbookViewId="0" topLeftCell="A1">
      <selection activeCell="A1" sqref="A1"/>
    </sheetView>
  </sheetViews>
  <sheetFormatPr defaultColWidth="11.421875" defaultRowHeight="9" customHeight="1"/>
  <cols>
    <col min="1" max="1" width="58.00390625" style="51" customWidth="1"/>
    <col min="2" max="2" width="10.00390625" style="51" customWidth="1"/>
    <col min="3" max="3" width="11.140625" style="51" customWidth="1"/>
    <col min="4" max="4" width="11.7109375" style="51" customWidth="1"/>
    <col min="5" max="5" width="12.421875" style="51" customWidth="1"/>
    <col min="6" max="16384" width="11.421875" style="51" customWidth="1"/>
  </cols>
  <sheetData>
    <row r="1" spans="1:5" ht="18.75" customHeight="1">
      <c r="A1" s="50"/>
      <c r="B1" s="157" t="s">
        <v>53</v>
      </c>
      <c r="C1" s="158"/>
      <c r="D1" s="157" t="s">
        <v>54</v>
      </c>
      <c r="E1" s="159"/>
    </row>
    <row r="2" spans="1:5" ht="27" customHeight="1">
      <c r="A2" s="50"/>
      <c r="B2" s="160" t="s">
        <v>255</v>
      </c>
      <c r="C2" s="161" t="s">
        <v>256</v>
      </c>
      <c r="D2" s="160" t="s">
        <v>255</v>
      </c>
      <c r="E2" s="162" t="s">
        <v>256</v>
      </c>
    </row>
    <row r="3" spans="1:5" ht="9" customHeight="1">
      <c r="A3" s="163" t="s">
        <v>131</v>
      </c>
      <c r="B3" s="164"/>
      <c r="C3" s="165"/>
      <c r="D3" s="166"/>
      <c r="E3" s="167"/>
    </row>
    <row r="4" spans="1:5" ht="9" customHeight="1">
      <c r="A4" s="168" t="s">
        <v>132</v>
      </c>
      <c r="B4" s="169">
        <v>134703.519</v>
      </c>
      <c r="C4" s="170">
        <v>296738.413</v>
      </c>
      <c r="D4" s="169">
        <v>244333.5310442401</v>
      </c>
      <c r="E4" s="171">
        <v>538242.3917578133</v>
      </c>
    </row>
    <row r="5" spans="1:5" ht="9" customHeight="1">
      <c r="A5" s="52"/>
      <c r="B5" s="53"/>
      <c r="C5" s="54"/>
      <c r="D5" s="53"/>
      <c r="E5" s="55"/>
    </row>
    <row r="6" spans="1:5" ht="9" customHeight="1">
      <c r="A6" s="39" t="s">
        <v>133</v>
      </c>
      <c r="B6" s="40"/>
      <c r="C6" s="41"/>
      <c r="D6" s="53"/>
      <c r="E6" s="55"/>
    </row>
    <row r="7" spans="1:5" ht="9" customHeight="1">
      <c r="A7" s="59" t="s">
        <v>134</v>
      </c>
      <c r="B7" s="36">
        <v>-434.552</v>
      </c>
      <c r="C7" s="37">
        <v>-24.36</v>
      </c>
      <c r="D7" s="36">
        <v>-788.217155502349</v>
      </c>
      <c r="E7" s="38">
        <v>-44.18566686619144</v>
      </c>
    </row>
    <row r="8" spans="1:5" ht="9" customHeight="1">
      <c r="A8" s="59" t="s">
        <v>135</v>
      </c>
      <c r="B8" s="36">
        <v>0</v>
      </c>
      <c r="C8" s="37">
        <v>0</v>
      </c>
      <c r="D8" s="36">
        <v>0</v>
      </c>
      <c r="E8" s="38">
        <v>0</v>
      </c>
    </row>
    <row r="9" spans="1:5" ht="9" customHeight="1">
      <c r="A9" s="39" t="s">
        <v>136</v>
      </c>
      <c r="B9" s="40">
        <v>160359.32699999996</v>
      </c>
      <c r="C9" s="41">
        <v>80942.92800000001</v>
      </c>
      <c r="D9" s="40">
        <v>290869.61419165257</v>
      </c>
      <c r="E9" s="42">
        <v>146819.26320944662</v>
      </c>
    </row>
    <row r="10" spans="1:5" ht="9" customHeight="1">
      <c r="A10" s="59" t="s">
        <v>137</v>
      </c>
      <c r="B10" s="36">
        <v>157266.862</v>
      </c>
      <c r="C10" s="37">
        <v>167656.034</v>
      </c>
      <c r="D10" s="36">
        <v>285260.31089586625</v>
      </c>
      <c r="E10" s="38">
        <v>304104.8303132539</v>
      </c>
    </row>
    <row r="11" spans="1:5" ht="9" customHeight="1">
      <c r="A11" s="59" t="s">
        <v>138</v>
      </c>
      <c r="B11" s="36">
        <v>2269.408</v>
      </c>
      <c r="C11" s="37">
        <v>1234.031</v>
      </c>
      <c r="D11" s="36">
        <v>4116.391866644901</v>
      </c>
      <c r="E11" s="38">
        <v>2238.361357493969</v>
      </c>
    </row>
    <row r="12" spans="1:5" ht="9" customHeight="1">
      <c r="A12" s="59" t="s">
        <v>139</v>
      </c>
      <c r="B12" s="36">
        <v>0</v>
      </c>
      <c r="C12" s="37">
        <v>0</v>
      </c>
      <c r="D12" s="36">
        <v>0</v>
      </c>
      <c r="E12" s="38">
        <v>0</v>
      </c>
    </row>
    <row r="13" spans="1:5" ht="9" customHeight="1">
      <c r="A13" s="59" t="s">
        <v>140</v>
      </c>
      <c r="B13" s="36">
        <v>706.099</v>
      </c>
      <c r="C13" s="37">
        <v>805.777</v>
      </c>
      <c r="D13" s="36">
        <v>1280.7658123378862</v>
      </c>
      <c r="E13" s="38">
        <v>1461.5679019063687</v>
      </c>
    </row>
    <row r="14" spans="1:5" ht="9" customHeight="1">
      <c r="A14" s="59" t="s">
        <v>141</v>
      </c>
      <c r="B14" s="36">
        <v>-3671.777</v>
      </c>
      <c r="C14" s="37">
        <v>-4144.536</v>
      </c>
      <c r="D14" s="36">
        <v>-6660.095046344163</v>
      </c>
      <c r="E14" s="38">
        <v>-7517.614409315994</v>
      </c>
    </row>
    <row r="15" spans="1:5" ht="9" customHeight="1">
      <c r="A15" s="59" t="s">
        <v>142</v>
      </c>
      <c r="B15" s="36">
        <v>-34184.456</v>
      </c>
      <c r="C15" s="37">
        <v>-79606.891</v>
      </c>
      <c r="D15" s="36">
        <v>-62005.86965591047</v>
      </c>
      <c r="E15" s="38">
        <v>-144395.87709274277</v>
      </c>
    </row>
    <row r="16" spans="1:5" ht="9" customHeight="1">
      <c r="A16" s="59" t="s">
        <v>143</v>
      </c>
      <c r="B16" s="36">
        <v>6089.51</v>
      </c>
      <c r="C16" s="37">
        <v>4227.606</v>
      </c>
      <c r="D16" s="36">
        <v>11045.527924398253</v>
      </c>
      <c r="E16" s="38">
        <v>7668.291886597378</v>
      </c>
    </row>
    <row r="17" spans="1:5" ht="9" customHeight="1">
      <c r="A17" s="59" t="s">
        <v>144</v>
      </c>
      <c r="B17" s="36">
        <v>-3646.704</v>
      </c>
      <c r="C17" s="37">
        <v>-1102.877</v>
      </c>
      <c r="D17" s="36">
        <v>-6614.616096207216</v>
      </c>
      <c r="E17" s="38">
        <v>-2000.4661624131616</v>
      </c>
    </row>
    <row r="18" spans="1:5" ht="9" customHeight="1">
      <c r="A18" s="59" t="s">
        <v>145</v>
      </c>
      <c r="B18" s="36">
        <v>-14919.732</v>
      </c>
      <c r="C18" s="37">
        <v>6989.507</v>
      </c>
      <c r="D18" s="36">
        <v>-27062.32790988736</v>
      </c>
      <c r="E18" s="38">
        <v>12677.997859643396</v>
      </c>
    </row>
    <row r="19" spans="1:5" ht="9" customHeight="1">
      <c r="A19" s="59" t="s">
        <v>146</v>
      </c>
      <c r="B19" s="36">
        <v>-885.06</v>
      </c>
      <c r="C19" s="37">
        <v>-23053.26</v>
      </c>
      <c r="D19" s="36">
        <v>-1605.3762855743594</v>
      </c>
      <c r="E19" s="38">
        <v>-41815.421450726455</v>
      </c>
    </row>
    <row r="20" spans="1:5" ht="9" customHeight="1">
      <c r="A20" s="59" t="s">
        <v>147</v>
      </c>
      <c r="B20" s="36">
        <v>51335.177</v>
      </c>
      <c r="C20" s="37">
        <v>7937.537</v>
      </c>
      <c r="D20" s="36">
        <v>93114.90268632893</v>
      </c>
      <c r="E20" s="38">
        <v>14397.593005749943</v>
      </c>
    </row>
    <row r="21" spans="1:5" ht="9" customHeight="1">
      <c r="A21" s="43" t="s">
        <v>148</v>
      </c>
      <c r="B21" s="44">
        <v>-155123.358</v>
      </c>
      <c r="C21" s="45">
        <v>-105297.265</v>
      </c>
      <c r="D21" s="40">
        <v>-281372.29145127063</v>
      </c>
      <c r="E21" s="42">
        <v>-190994.6581777947</v>
      </c>
    </row>
    <row r="22" spans="1:5" ht="9" customHeight="1">
      <c r="A22" s="59" t="s">
        <v>149</v>
      </c>
      <c r="B22" s="36">
        <v>-110546.62</v>
      </c>
      <c r="C22" s="37">
        <v>-20330.851</v>
      </c>
      <c r="D22" s="36">
        <v>-200516.26126861476</v>
      </c>
      <c r="E22" s="38">
        <v>-36877.348497215724</v>
      </c>
    </row>
    <row r="23" spans="1:5" ht="9" customHeight="1">
      <c r="A23" s="59" t="s">
        <v>150</v>
      </c>
      <c r="B23" s="36">
        <v>-31643.394</v>
      </c>
      <c r="C23" s="37">
        <v>17958.038</v>
      </c>
      <c r="D23" s="36">
        <v>-57396.735049246345</v>
      </c>
      <c r="E23" s="38">
        <v>32573.394279080738</v>
      </c>
    </row>
    <row r="24" spans="1:5" ht="9" customHeight="1">
      <c r="A24" s="59" t="s">
        <v>151</v>
      </c>
      <c r="B24" s="36">
        <v>-12933.344</v>
      </c>
      <c r="C24" s="37">
        <v>-102924.452</v>
      </c>
      <c r="D24" s="36">
        <v>-23459.29513340952</v>
      </c>
      <c r="E24" s="38">
        <v>-186690.70395965973</v>
      </c>
    </row>
    <row r="25" spans="1:5" ht="9" customHeight="1">
      <c r="A25" s="39" t="s">
        <v>152</v>
      </c>
      <c r="B25" s="40">
        <v>73605.765</v>
      </c>
      <c r="C25" s="41">
        <v>138470.80800000002</v>
      </c>
      <c r="D25" s="40">
        <v>133510.6655057953</v>
      </c>
      <c r="E25" s="42">
        <v>251166.87163301962</v>
      </c>
    </row>
    <row r="26" spans="1:5" ht="9" customHeight="1">
      <c r="A26" s="59" t="s">
        <v>153</v>
      </c>
      <c r="B26" s="36">
        <v>139277.795</v>
      </c>
      <c r="C26" s="37">
        <v>65600.793</v>
      </c>
      <c r="D26" s="36">
        <v>252630.634307377</v>
      </c>
      <c r="E26" s="38">
        <v>118990.75474778259</v>
      </c>
    </row>
    <row r="27" spans="1:5" ht="9" customHeight="1">
      <c r="A27" s="59" t="s">
        <v>154</v>
      </c>
      <c r="B27" s="36">
        <v>-31324.482</v>
      </c>
      <c r="C27" s="37">
        <v>-24420.719</v>
      </c>
      <c r="D27" s="36">
        <v>-56818.27284105132</v>
      </c>
      <c r="E27" s="38">
        <v>-44295.80272442002</v>
      </c>
    </row>
    <row r="28" spans="1:5" ht="9" customHeight="1">
      <c r="A28" s="59" t="s">
        <v>155</v>
      </c>
      <c r="B28" s="36">
        <v>17618.347</v>
      </c>
      <c r="C28" s="37">
        <v>80795.959</v>
      </c>
      <c r="D28" s="36">
        <v>31957.24184215777</v>
      </c>
      <c r="E28" s="38">
        <v>146552.68179427183</v>
      </c>
    </row>
    <row r="29" spans="1:5" ht="9" customHeight="1">
      <c r="A29" s="59" t="s">
        <v>156</v>
      </c>
      <c r="B29" s="36">
        <v>-969.61</v>
      </c>
      <c r="C29" s="37">
        <v>14706.922</v>
      </c>
      <c r="D29" s="36">
        <v>-1758.7382779198638</v>
      </c>
      <c r="E29" s="38">
        <v>26676.32003772832</v>
      </c>
    </row>
    <row r="30" spans="1:5" ht="9" customHeight="1">
      <c r="A30" s="59" t="s">
        <v>157</v>
      </c>
      <c r="B30" s="36">
        <v>-50996.285</v>
      </c>
      <c r="C30" s="37">
        <v>1787.853</v>
      </c>
      <c r="D30" s="36">
        <v>-92500.1995247683</v>
      </c>
      <c r="E30" s="38">
        <v>3242.917777656854</v>
      </c>
    </row>
    <row r="31" spans="1:5" ht="9" customHeight="1">
      <c r="A31" s="59" t="s">
        <v>28</v>
      </c>
      <c r="B31" s="36">
        <v>50498.556</v>
      </c>
      <c r="C31" s="37">
        <v>106853.912</v>
      </c>
      <c r="D31" s="36">
        <v>91597.38803939708</v>
      </c>
      <c r="E31" s="38">
        <v>193818.20028659014</v>
      </c>
    </row>
    <row r="32" spans="1:5" ht="9" customHeight="1">
      <c r="A32" s="168" t="s">
        <v>158</v>
      </c>
      <c r="B32" s="169">
        <v>263609.257</v>
      </c>
      <c r="C32" s="170">
        <v>517684.43600000005</v>
      </c>
      <c r="D32" s="169">
        <v>478150.6901743121</v>
      </c>
      <c r="E32" s="171">
        <v>939007.8830422087</v>
      </c>
    </row>
    <row r="33" spans="1:5" ht="9" customHeight="1">
      <c r="A33" s="43"/>
      <c r="B33" s="44"/>
      <c r="C33" s="45"/>
      <c r="D33" s="44"/>
      <c r="E33" s="46"/>
    </row>
    <row r="34" spans="1:5" ht="9" customHeight="1">
      <c r="A34" s="31" t="s">
        <v>159</v>
      </c>
      <c r="B34" s="32"/>
      <c r="C34" s="33"/>
      <c r="D34" s="32"/>
      <c r="E34" s="34"/>
    </row>
    <row r="35" spans="1:5" ht="9" customHeight="1">
      <c r="A35" s="59" t="s">
        <v>160</v>
      </c>
      <c r="B35" s="47">
        <v>0</v>
      </c>
      <c r="C35" s="48">
        <v>0</v>
      </c>
      <c r="D35" s="47">
        <v>0</v>
      </c>
      <c r="E35" s="49">
        <v>0</v>
      </c>
    </row>
    <row r="36" spans="1:5" ht="9" customHeight="1">
      <c r="A36" s="59" t="s">
        <v>161</v>
      </c>
      <c r="B36" s="36">
        <v>143229.26</v>
      </c>
      <c r="C36" s="37">
        <v>296954.939</v>
      </c>
      <c r="D36" s="36">
        <v>259798.0446572709</v>
      </c>
      <c r="E36" s="38">
        <v>538635.1399394171</v>
      </c>
    </row>
    <row r="37" spans="1:5" ht="9" customHeight="1">
      <c r="A37" s="59" t="s">
        <v>162</v>
      </c>
      <c r="B37" s="47">
        <v>158119.639</v>
      </c>
      <c r="C37" s="48">
        <v>11194.845</v>
      </c>
      <c r="D37" s="47">
        <v>286807.1302896737</v>
      </c>
      <c r="E37" s="49">
        <v>20305.898677694946</v>
      </c>
    </row>
    <row r="38" spans="1:5" ht="9" customHeight="1">
      <c r="A38" s="59" t="s">
        <v>163</v>
      </c>
      <c r="B38" s="36">
        <v>42469.387</v>
      </c>
      <c r="C38" s="37">
        <v>1010.632</v>
      </c>
      <c r="D38" s="36">
        <v>77033.58727394752</v>
      </c>
      <c r="E38" s="38">
        <v>1833.146505595763</v>
      </c>
    </row>
    <row r="39" spans="1:5" ht="9" customHeight="1">
      <c r="A39" s="59" t="s">
        <v>164</v>
      </c>
      <c r="B39" s="36">
        <v>0</v>
      </c>
      <c r="C39" s="37">
        <v>0</v>
      </c>
      <c r="D39" s="36">
        <v>0</v>
      </c>
      <c r="E39" s="38">
        <v>0</v>
      </c>
    </row>
    <row r="40" spans="1:5" ht="9" customHeight="1">
      <c r="A40" s="59" t="s">
        <v>165</v>
      </c>
      <c r="B40" s="36">
        <v>0</v>
      </c>
      <c r="C40" s="37">
        <v>448.47</v>
      </c>
      <c r="D40" s="36">
        <v>0</v>
      </c>
      <c r="E40" s="38">
        <v>813.462480274256</v>
      </c>
    </row>
    <row r="41" spans="1:5" ht="9" customHeight="1">
      <c r="A41" s="59" t="s">
        <v>166</v>
      </c>
      <c r="B41" s="36">
        <v>-152984.998</v>
      </c>
      <c r="C41" s="37">
        <v>-178805.173</v>
      </c>
      <c r="D41" s="36">
        <v>-277493.6025103844</v>
      </c>
      <c r="E41" s="38">
        <v>-324327.8246358673</v>
      </c>
    </row>
    <row r="42" spans="1:5" ht="9" customHeight="1">
      <c r="A42" s="59" t="s">
        <v>167</v>
      </c>
      <c r="B42" s="36">
        <v>-142423.909</v>
      </c>
      <c r="C42" s="37">
        <v>-102379.478</v>
      </c>
      <c r="D42" s="36">
        <v>-258337.24946037622</v>
      </c>
      <c r="E42" s="38">
        <v>-185702.1965863126</v>
      </c>
    </row>
    <row r="43" spans="1:5" ht="9" customHeight="1">
      <c r="A43" s="59" t="s">
        <v>168</v>
      </c>
      <c r="B43" s="36">
        <v>-117283.535</v>
      </c>
      <c r="C43" s="37">
        <v>-221598.488</v>
      </c>
      <c r="D43" s="36">
        <v>-212736.0922167202</v>
      </c>
      <c r="E43" s="38">
        <v>-401948.9724474434</v>
      </c>
    </row>
    <row r="44" spans="1:5" ht="9" customHeight="1">
      <c r="A44" s="59" t="s">
        <v>169</v>
      </c>
      <c r="B44" s="36">
        <v>0</v>
      </c>
      <c r="C44" s="37">
        <v>0</v>
      </c>
      <c r="D44" s="36">
        <v>0</v>
      </c>
      <c r="E44" s="38">
        <v>0</v>
      </c>
    </row>
    <row r="45" spans="1:5" ht="9" customHeight="1">
      <c r="A45" s="59" t="s">
        <v>170</v>
      </c>
      <c r="B45" s="47">
        <v>0</v>
      </c>
      <c r="C45" s="37">
        <v>0</v>
      </c>
      <c r="D45" s="36">
        <v>0</v>
      </c>
      <c r="E45" s="38"/>
    </row>
    <row r="46" spans="1:5" ht="9" customHeight="1">
      <c r="A46" s="59" t="s">
        <v>171</v>
      </c>
      <c r="B46" s="36">
        <v>-492.539</v>
      </c>
      <c r="C46" s="37">
        <v>-610.18</v>
      </c>
      <c r="D46" s="36">
        <v>-893.3975440314887</v>
      </c>
      <c r="E46" s="38">
        <v>-1106.7820282599628</v>
      </c>
    </row>
    <row r="47" spans="1:5" ht="9" customHeight="1">
      <c r="A47" s="168" t="s">
        <v>172</v>
      </c>
      <c r="B47" s="172">
        <v>-69366.69500000005</v>
      </c>
      <c r="C47" s="173">
        <v>-193784.43300000008</v>
      </c>
      <c r="D47" s="172">
        <v>-125821.57951062026</v>
      </c>
      <c r="E47" s="174">
        <v>-351498.12809490145</v>
      </c>
    </row>
    <row r="48" spans="1:5" ht="9" customHeight="1">
      <c r="A48" s="35"/>
      <c r="B48" s="36"/>
      <c r="C48" s="37"/>
      <c r="D48" s="36"/>
      <c r="E48" s="38"/>
    </row>
    <row r="49" spans="1:5" ht="9" customHeight="1">
      <c r="A49" s="43" t="s">
        <v>173</v>
      </c>
      <c r="B49" s="44"/>
      <c r="C49" s="45"/>
      <c r="D49" s="44"/>
      <c r="E49" s="46"/>
    </row>
    <row r="50" spans="1:5" ht="9" customHeight="1">
      <c r="A50" s="59" t="s">
        <v>174</v>
      </c>
      <c r="B50" s="47">
        <v>3185.782</v>
      </c>
      <c r="C50" s="37">
        <v>346.881</v>
      </c>
      <c r="D50" s="36">
        <v>5778.567412163756</v>
      </c>
      <c r="E50" s="38">
        <v>629.1941013223051</v>
      </c>
    </row>
    <row r="51" spans="1:5" ht="9" customHeight="1">
      <c r="A51" s="59" t="s">
        <v>175</v>
      </c>
      <c r="B51" s="47">
        <v>0</v>
      </c>
      <c r="C51" s="37">
        <v>7730.911</v>
      </c>
      <c r="D51" s="36">
        <v>0</v>
      </c>
      <c r="E51" s="38">
        <v>14022.802053291252</v>
      </c>
    </row>
    <row r="52" spans="1:5" ht="9" customHeight="1">
      <c r="A52" s="59" t="s">
        <v>176</v>
      </c>
      <c r="B52" s="47">
        <v>0</v>
      </c>
      <c r="C52" s="37">
        <v>0</v>
      </c>
      <c r="D52" s="36">
        <v>0</v>
      </c>
      <c r="E52" s="38">
        <v>0</v>
      </c>
    </row>
    <row r="53" spans="1:5" ht="9" customHeight="1">
      <c r="A53" s="59" t="s">
        <v>177</v>
      </c>
      <c r="B53" s="47">
        <v>0</v>
      </c>
      <c r="C53" s="37">
        <v>52212.875</v>
      </c>
      <c r="D53" s="47">
        <v>0</v>
      </c>
      <c r="E53" s="38">
        <v>94706.92532332083</v>
      </c>
    </row>
    <row r="54" spans="1:5" ht="9" customHeight="1">
      <c r="A54" s="59" t="s">
        <v>178</v>
      </c>
      <c r="B54" s="36">
        <v>46174.453</v>
      </c>
      <c r="C54" s="37">
        <v>2.386</v>
      </c>
      <c r="D54" s="36">
        <v>83754.06395675756</v>
      </c>
      <c r="E54" s="38">
        <v>4.327873610128603</v>
      </c>
    </row>
    <row r="55" spans="1:5" ht="9" customHeight="1">
      <c r="A55" s="59" t="s">
        <v>179</v>
      </c>
      <c r="B55" s="36">
        <v>-157279.994</v>
      </c>
      <c r="C55" s="37">
        <v>-184446.027</v>
      </c>
      <c r="D55" s="36">
        <v>-285284.1305254757</v>
      </c>
      <c r="E55" s="38">
        <v>-334559.55270174675</v>
      </c>
    </row>
    <row r="56" spans="1:5" ht="9" customHeight="1">
      <c r="A56" s="59" t="s">
        <v>180</v>
      </c>
      <c r="B56" s="36">
        <v>-36721.724</v>
      </c>
      <c r="C56" s="37">
        <v>-19506.994</v>
      </c>
      <c r="D56" s="36">
        <v>-66608.1224719305</v>
      </c>
      <c r="E56" s="38">
        <v>-35382.985978850375</v>
      </c>
    </row>
    <row r="57" spans="1:5" ht="9" customHeight="1">
      <c r="A57" s="59" t="s">
        <v>181</v>
      </c>
      <c r="B57" s="47">
        <v>0</v>
      </c>
      <c r="C57" s="48">
        <v>0</v>
      </c>
      <c r="D57" s="47">
        <v>0</v>
      </c>
      <c r="E57" s="38">
        <v>0</v>
      </c>
    </row>
    <row r="58" spans="1:5" ht="9" customHeight="1">
      <c r="A58" s="59" t="s">
        <v>182</v>
      </c>
      <c r="B58" s="47">
        <v>-30348.977</v>
      </c>
      <c r="C58" s="48">
        <v>-49402.384</v>
      </c>
      <c r="D58" s="47">
        <v>-55048.84184941322</v>
      </c>
      <c r="E58" s="49">
        <v>-89609.0838185413</v>
      </c>
    </row>
    <row r="59" spans="1:5" ht="9" customHeight="1">
      <c r="A59" s="59" t="s">
        <v>183</v>
      </c>
      <c r="B59" s="36">
        <v>-46349.593</v>
      </c>
      <c r="C59" s="37">
        <v>-5870.116</v>
      </c>
      <c r="D59" s="36">
        <v>-84071.74366508861</v>
      </c>
      <c r="E59" s="38">
        <v>-10647.577587926939</v>
      </c>
    </row>
    <row r="60" spans="1:5" ht="9" customHeight="1">
      <c r="A60" s="175" t="s">
        <v>184</v>
      </c>
      <c r="B60" s="172">
        <v>-221340.053</v>
      </c>
      <c r="C60" s="173">
        <v>-198932.468</v>
      </c>
      <c r="D60" s="172">
        <v>-401480.20714298676</v>
      </c>
      <c r="E60" s="174">
        <v>-360835.95073552086</v>
      </c>
    </row>
    <row r="61" spans="1:5" ht="9" customHeight="1">
      <c r="A61" s="39"/>
      <c r="B61" s="40"/>
      <c r="C61" s="41"/>
      <c r="D61" s="40"/>
      <c r="E61" s="42"/>
    </row>
    <row r="62" spans="1:5" ht="9" customHeight="1">
      <c r="A62" s="175" t="s">
        <v>185</v>
      </c>
      <c r="B62" s="172">
        <v>-27097.491000000096</v>
      </c>
      <c r="C62" s="173">
        <v>124967.53499999997</v>
      </c>
      <c r="D62" s="172">
        <v>-49151.09647929495</v>
      </c>
      <c r="E62" s="174">
        <v>226673.80421178645</v>
      </c>
    </row>
    <row r="63" spans="1:5" ht="9" customHeight="1">
      <c r="A63" s="39"/>
      <c r="B63" s="40"/>
      <c r="C63" s="41"/>
      <c r="D63" s="40"/>
      <c r="E63" s="42"/>
    </row>
    <row r="64" spans="1:5" ht="9" customHeight="1">
      <c r="A64" s="176" t="s">
        <v>186</v>
      </c>
      <c r="B64" s="177">
        <v>-14668.987</v>
      </c>
      <c r="C64" s="178">
        <v>-1796.565</v>
      </c>
      <c r="D64" s="177">
        <v>-26607.51120059495</v>
      </c>
      <c r="E64" s="179">
        <v>-3258.7201393045657</v>
      </c>
    </row>
    <row r="65" spans="1:5" ht="9" customHeight="1">
      <c r="A65" s="180" t="s">
        <v>187</v>
      </c>
      <c r="B65" s="181">
        <v>-41766.478</v>
      </c>
      <c r="C65" s="182">
        <v>123170.97</v>
      </c>
      <c r="D65" s="181">
        <v>-75758.60767988973</v>
      </c>
      <c r="E65" s="183">
        <v>223415.08407248193</v>
      </c>
    </row>
    <row r="66" spans="1:5" ht="9" customHeight="1">
      <c r="A66" s="176" t="s">
        <v>188</v>
      </c>
      <c r="B66" s="177">
        <v>178644.706</v>
      </c>
      <c r="C66" s="178">
        <v>107952.764</v>
      </c>
      <c r="D66" s="177">
        <v>324036.75971776317</v>
      </c>
      <c r="E66" s="179">
        <v>195811.36565634582</v>
      </c>
    </row>
    <row r="67" spans="1:5" ht="9" customHeight="1">
      <c r="A67" s="175" t="s">
        <v>189</v>
      </c>
      <c r="B67" s="172">
        <v>136878.228</v>
      </c>
      <c r="C67" s="173">
        <v>231123.734</v>
      </c>
      <c r="D67" s="172">
        <v>248278.15203787346</v>
      </c>
      <c r="E67" s="174">
        <v>419226.44972882775</v>
      </c>
    </row>
  </sheetData>
  <sheetProtection/>
  <printOptions/>
  <pageMargins left="0.31496062992125984" right="0.75" top="0.31496062992125984" bottom="1" header="0" footer="0"/>
  <pageSetup horizontalDpi="300" verticalDpi="3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28125" style="0" bestFit="1" customWidth="1"/>
    <col min="2" max="4" width="13.28125" style="0" bestFit="1" customWidth="1"/>
    <col min="5" max="5" width="14.00390625" style="0" bestFit="1" customWidth="1"/>
    <col min="6" max="6" width="13.421875" style="0" bestFit="1" customWidth="1"/>
    <col min="7" max="8" width="13.28125" style="0" bestFit="1" customWidth="1"/>
    <col min="9" max="9" width="13.7109375" style="0" bestFit="1" customWidth="1"/>
  </cols>
  <sheetData>
    <row r="1" spans="1:9" ht="26.25">
      <c r="A1" s="184" t="s">
        <v>256</v>
      </c>
      <c r="B1" s="185" t="s">
        <v>197</v>
      </c>
      <c r="C1" s="186" t="s">
        <v>198</v>
      </c>
      <c r="D1" s="185" t="s">
        <v>214</v>
      </c>
      <c r="E1" s="186" t="s">
        <v>194</v>
      </c>
      <c r="F1" s="185" t="s">
        <v>200</v>
      </c>
      <c r="G1" s="185" t="s">
        <v>204</v>
      </c>
      <c r="H1" s="185" t="s">
        <v>215</v>
      </c>
      <c r="I1" s="185" t="s">
        <v>216</v>
      </c>
    </row>
    <row r="2" spans="1:9" ht="12.75">
      <c r="A2" s="187" t="s">
        <v>217</v>
      </c>
      <c r="B2" s="188"/>
      <c r="C2" s="188"/>
      <c r="D2" s="189"/>
      <c r="E2" s="188"/>
      <c r="F2" s="189"/>
      <c r="G2" s="189"/>
      <c r="H2" s="189"/>
      <c r="I2" s="189"/>
    </row>
    <row r="3" spans="1:9" ht="12.75">
      <c r="A3" s="190" t="s">
        <v>218</v>
      </c>
      <c r="B3" s="190">
        <v>6244.906647</v>
      </c>
      <c r="C3" s="190">
        <v>1107.2939337909447</v>
      </c>
      <c r="D3" s="190">
        <v>7352.2005807909445</v>
      </c>
      <c r="E3" s="190">
        <v>14662.156133335384</v>
      </c>
      <c r="F3" s="190">
        <v>9601.98420023451</v>
      </c>
      <c r="G3" s="190">
        <v>6069.637438784411</v>
      </c>
      <c r="H3" s="190">
        <v>23023.822219809867</v>
      </c>
      <c r="I3" s="190">
        <v>37685.97835314525</v>
      </c>
    </row>
    <row r="4" spans="1:9" ht="12.75">
      <c r="A4" s="191" t="s">
        <v>219</v>
      </c>
      <c r="B4" s="192">
        <v>0</v>
      </c>
      <c r="C4" s="192">
        <v>1107.2939337909447</v>
      </c>
      <c r="D4" s="192">
        <v>1107.2939337909447</v>
      </c>
      <c r="E4" s="192">
        <v>9829.659003641684</v>
      </c>
      <c r="F4" s="192">
        <v>9162.217828834511</v>
      </c>
      <c r="G4" s="192">
        <v>3196.540009593319</v>
      </c>
      <c r="H4" s="192">
        <v>13466.051772218776</v>
      </c>
      <c r="I4" s="192">
        <v>23295.71077586046</v>
      </c>
    </row>
    <row r="5" spans="1:9" ht="12.75">
      <c r="A5" s="191" t="s">
        <v>220</v>
      </c>
      <c r="B5" s="192">
        <v>6244.906647</v>
      </c>
      <c r="C5" s="192">
        <v>0</v>
      </c>
      <c r="D5" s="192">
        <v>6244.906647</v>
      </c>
      <c r="E5" s="192">
        <v>4811.469601951311</v>
      </c>
      <c r="F5" s="192">
        <v>439.7663713999991</v>
      </c>
      <c r="G5" s="192">
        <v>2873.0974291910916</v>
      </c>
      <c r="H5" s="192">
        <v>9557.77044759109</v>
      </c>
      <c r="I5" s="192">
        <v>14369.2400495424</v>
      </c>
    </row>
    <row r="6" spans="1:9" ht="12.75">
      <c r="A6" s="191" t="s">
        <v>221</v>
      </c>
      <c r="B6" s="193">
        <v>0</v>
      </c>
      <c r="C6" s="193">
        <v>0</v>
      </c>
      <c r="D6" s="193">
        <v>0</v>
      </c>
      <c r="E6" s="193">
        <v>21.027527742387655</v>
      </c>
      <c r="F6" s="193">
        <v>0</v>
      </c>
      <c r="G6" s="193">
        <v>0</v>
      </c>
      <c r="H6" s="193">
        <v>0</v>
      </c>
      <c r="I6" s="193">
        <v>21.027527742387655</v>
      </c>
    </row>
    <row r="7" spans="1:9" ht="12.75">
      <c r="A7" s="194" t="s">
        <v>222</v>
      </c>
      <c r="B7" s="190">
        <v>62.624349</v>
      </c>
      <c r="C7" s="190">
        <v>544.7199447814362</v>
      </c>
      <c r="D7" s="190">
        <v>607.3442937814362</v>
      </c>
      <c r="E7" s="190">
        <v>244.7273496850935</v>
      </c>
      <c r="F7" s="190">
        <v>2873.746486063409</v>
      </c>
      <c r="G7" s="190">
        <v>356.9455982458662</v>
      </c>
      <c r="H7" s="190">
        <v>3838.0363780907114</v>
      </c>
      <c r="I7" s="190">
        <v>4082.763727775805</v>
      </c>
    </row>
    <row r="8" spans="1:9" ht="12.75">
      <c r="A8" s="191" t="s">
        <v>223</v>
      </c>
      <c r="B8" s="192">
        <v>0</v>
      </c>
      <c r="C8" s="192">
        <v>0</v>
      </c>
      <c r="D8" s="192">
        <v>0</v>
      </c>
      <c r="E8" s="192">
        <v>3712.4240509623496</v>
      </c>
      <c r="F8" s="192">
        <v>0</v>
      </c>
      <c r="G8" s="192">
        <v>0</v>
      </c>
      <c r="H8" s="192">
        <v>0</v>
      </c>
      <c r="I8" s="192">
        <v>3712.4240509623496</v>
      </c>
    </row>
    <row r="9" spans="1:9" ht="12.75">
      <c r="A9" s="191" t="s">
        <v>224</v>
      </c>
      <c r="B9" s="192">
        <v>0</v>
      </c>
      <c r="C9" s="192">
        <v>0</v>
      </c>
      <c r="D9" s="192">
        <v>0</v>
      </c>
      <c r="E9" s="192">
        <v>203.74424331792488</v>
      </c>
      <c r="F9" s="192">
        <v>670.7511543399999</v>
      </c>
      <c r="G9" s="192">
        <v>0</v>
      </c>
      <c r="H9" s="192">
        <v>670.7511543399999</v>
      </c>
      <c r="I9" s="192">
        <v>874.4953976579247</v>
      </c>
    </row>
    <row r="10" spans="1:9" ht="12.75">
      <c r="A10" s="191" t="s">
        <v>225</v>
      </c>
      <c r="B10" s="192">
        <v>62.624349</v>
      </c>
      <c r="C10" s="192">
        <v>544.7199447814362</v>
      </c>
      <c r="D10" s="192">
        <v>607.3442937814362</v>
      </c>
      <c r="E10" s="192">
        <v>40.98310636716863</v>
      </c>
      <c r="F10" s="192">
        <v>2202.995331723409</v>
      </c>
      <c r="G10" s="192">
        <v>356.9455982458662</v>
      </c>
      <c r="H10" s="192">
        <v>3167.2852237507113</v>
      </c>
      <c r="I10" s="192">
        <v>3208.26833011788</v>
      </c>
    </row>
    <row r="11" spans="1:9" ht="12.75">
      <c r="A11" s="194" t="s">
        <v>226</v>
      </c>
      <c r="B11" s="190">
        <v>61.809123</v>
      </c>
      <c r="C11" s="190">
        <v>0</v>
      </c>
      <c r="D11" s="190">
        <v>61.809123</v>
      </c>
      <c r="E11" s="190">
        <v>301.94881345852855</v>
      </c>
      <c r="F11" s="190">
        <v>113.8858628037234</v>
      </c>
      <c r="G11" s="190">
        <v>126.2171345728453</v>
      </c>
      <c r="H11" s="190">
        <v>301.9121203765687</v>
      </c>
      <c r="I11" s="190">
        <v>603.8609338350973</v>
      </c>
    </row>
    <row r="12" spans="1:9" ht="12.75">
      <c r="A12" s="194" t="s">
        <v>227</v>
      </c>
      <c r="B12" s="190">
        <v>6245.721873</v>
      </c>
      <c r="C12" s="190">
        <v>1652.0138785723802</v>
      </c>
      <c r="D12" s="190">
        <v>7897.735751572381</v>
      </c>
      <c r="E12" s="190">
        <v>14604.934669561946</v>
      </c>
      <c r="F12" s="190">
        <v>12361.844823494197</v>
      </c>
      <c r="G12" s="190">
        <v>6300.371635341478</v>
      </c>
      <c r="H12" s="190">
        <v>26559.952210408057</v>
      </c>
      <c r="I12" s="190">
        <v>41164.88687997</v>
      </c>
    </row>
    <row r="13" spans="1:9" ht="12.75">
      <c r="A13" s="191" t="s">
        <v>228</v>
      </c>
      <c r="B13" s="192">
        <v>0</v>
      </c>
      <c r="C13" s="192">
        <v>0</v>
      </c>
      <c r="D13" s="192">
        <v>0</v>
      </c>
      <c r="E13" s="192">
        <v>8655.03967616564</v>
      </c>
      <c r="F13" s="192">
        <v>6520.498284472</v>
      </c>
      <c r="G13" s="192">
        <v>2615.066000343748</v>
      </c>
      <c r="H13" s="192">
        <v>9135.564284815748</v>
      </c>
      <c r="I13" s="192">
        <v>17790.60396098139</v>
      </c>
    </row>
    <row r="14" spans="1:9" ht="12.75">
      <c r="A14" s="191" t="s">
        <v>229</v>
      </c>
      <c r="B14" s="192">
        <v>783.5720970000001</v>
      </c>
      <c r="C14" s="192">
        <v>1029.9799399233332</v>
      </c>
      <c r="D14" s="192">
        <v>1813.5520369233334</v>
      </c>
      <c r="E14" s="192">
        <v>3758.9184711719213</v>
      </c>
      <c r="F14" s="192">
        <v>1817.9029631856588</v>
      </c>
      <c r="G14" s="192">
        <v>3493.516719725851</v>
      </c>
      <c r="H14" s="192">
        <v>7124.971719834843</v>
      </c>
      <c r="I14" s="192">
        <v>10883.890191006763</v>
      </c>
    </row>
    <row r="15" spans="1:9" ht="12.75">
      <c r="A15" s="191" t="s">
        <v>230</v>
      </c>
      <c r="B15" s="192">
        <v>5462.149776</v>
      </c>
      <c r="C15" s="192">
        <v>622.0339386490472</v>
      </c>
      <c r="D15" s="192">
        <v>6084.183714649047</v>
      </c>
      <c r="E15" s="192">
        <v>2190.9765222243864</v>
      </c>
      <c r="F15" s="192">
        <v>4023.4435758365375</v>
      </c>
      <c r="G15" s="192">
        <v>191.78891527188011</v>
      </c>
      <c r="H15" s="192">
        <v>10299.416205757465</v>
      </c>
      <c r="I15" s="192">
        <v>12490.39272798185</v>
      </c>
    </row>
    <row r="16" spans="1:9" ht="12.75">
      <c r="A16" s="191" t="s">
        <v>231</v>
      </c>
      <c r="B16" s="192">
        <v>0</v>
      </c>
      <c r="C16" s="192">
        <v>0</v>
      </c>
      <c r="D16" s="192">
        <v>0</v>
      </c>
      <c r="E16" s="192">
        <v>3712.4240509623505</v>
      </c>
      <c r="F16" s="192">
        <v>0</v>
      </c>
      <c r="G16" s="192">
        <v>0</v>
      </c>
      <c r="H16" s="192">
        <v>0</v>
      </c>
      <c r="I16" s="192">
        <v>3712.4240509623505</v>
      </c>
    </row>
    <row r="17" spans="1:9" ht="12.75">
      <c r="A17" s="195" t="s">
        <v>232</v>
      </c>
      <c r="B17" s="196">
        <v>79513.2</v>
      </c>
      <c r="C17" s="196">
        <v>79513.2</v>
      </c>
      <c r="D17" s="196">
        <v>79513.2</v>
      </c>
      <c r="E17" s="196">
        <v>39456.59945536136</v>
      </c>
      <c r="F17" s="196">
        <v>55589.84</v>
      </c>
      <c r="G17" s="196">
        <v>20032.134764740047</v>
      </c>
      <c r="H17" s="196"/>
      <c r="I17" s="196"/>
    </row>
    <row r="18" spans="1:9" ht="12.75">
      <c r="A18" s="197" t="s">
        <v>233</v>
      </c>
      <c r="B18" s="198">
        <v>0.07854949710236792</v>
      </c>
      <c r="C18" s="198">
        <v>0.020776599087602817</v>
      </c>
      <c r="D18" s="198">
        <v>0.09932609618997074</v>
      </c>
      <c r="E18" s="198">
        <v>0.3701518851386325</v>
      </c>
      <c r="F18" s="198">
        <v>0.2223759741617209</v>
      </c>
      <c r="G18" s="198">
        <v>0.31280242115651025</v>
      </c>
      <c r="H18" s="198"/>
      <c r="I18" s="198"/>
    </row>
    <row r="19" spans="1:9" ht="12.7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12.75">
      <c r="A20" s="94"/>
      <c r="B20" s="100"/>
      <c r="C20" s="100"/>
      <c r="D20" s="100"/>
      <c r="E20" s="100"/>
      <c r="F20" s="100"/>
      <c r="G20" s="100"/>
      <c r="H20" s="100"/>
      <c r="I20" s="100"/>
    </row>
    <row r="21" spans="1:9" ht="26.25">
      <c r="A21" s="184" t="s">
        <v>255</v>
      </c>
      <c r="B21" s="185" t="s">
        <v>197</v>
      </c>
      <c r="C21" s="186" t="s">
        <v>198</v>
      </c>
      <c r="D21" s="185" t="s">
        <v>214</v>
      </c>
      <c r="E21" s="186" t="s">
        <v>194</v>
      </c>
      <c r="F21" s="185" t="s">
        <v>200</v>
      </c>
      <c r="G21" s="185" t="s">
        <v>204</v>
      </c>
      <c r="H21" s="185" t="s">
        <v>215</v>
      </c>
      <c r="I21" s="185" t="s">
        <v>216</v>
      </c>
    </row>
    <row r="22" spans="1:9" ht="12.75">
      <c r="A22" s="187" t="s">
        <v>217</v>
      </c>
      <c r="B22" s="188"/>
      <c r="C22" s="188"/>
      <c r="D22" s="189"/>
      <c r="E22" s="188"/>
      <c r="F22" s="189"/>
      <c r="G22" s="189"/>
      <c r="H22" s="189"/>
      <c r="I22" s="189"/>
    </row>
    <row r="23" spans="1:9" ht="12.75">
      <c r="A23" s="190" t="s">
        <v>218</v>
      </c>
      <c r="B23" s="190">
        <v>6012.980689000001</v>
      </c>
      <c r="C23" s="190">
        <v>3067.930184769584</v>
      </c>
      <c r="D23" s="190">
        <v>9080.910873769584</v>
      </c>
      <c r="E23" s="190">
        <v>13992.234675584039</v>
      </c>
      <c r="F23" s="190">
        <v>8777.665225242508</v>
      </c>
      <c r="G23" s="190">
        <v>5749.460891310793</v>
      </c>
      <c r="H23" s="190">
        <v>23608.036990322886</v>
      </c>
      <c r="I23" s="190">
        <v>37600.27166590693</v>
      </c>
    </row>
    <row r="24" spans="1:9" ht="12.75">
      <c r="A24" s="191" t="s">
        <v>219</v>
      </c>
      <c r="B24" s="192">
        <v>0</v>
      </c>
      <c r="C24" s="192">
        <v>3067.930184769584</v>
      </c>
      <c r="D24" s="192">
        <v>3067.930184769584</v>
      </c>
      <c r="E24" s="192">
        <v>9714.228312391935</v>
      </c>
      <c r="F24" s="192">
        <v>8393.261543736508</v>
      </c>
      <c r="G24" s="192">
        <v>3386.7106317358753</v>
      </c>
      <c r="H24" s="192">
        <v>14847.902360241966</v>
      </c>
      <c r="I24" s="192">
        <v>24562.130672633903</v>
      </c>
    </row>
    <row r="25" spans="1:9" ht="12.75">
      <c r="A25" s="191" t="s">
        <v>220</v>
      </c>
      <c r="B25" s="192">
        <v>6012.980689000001</v>
      </c>
      <c r="C25" s="192">
        <v>0</v>
      </c>
      <c r="D25" s="192">
        <v>6012.980689000001</v>
      </c>
      <c r="E25" s="192">
        <v>4278.006363192104</v>
      </c>
      <c r="F25" s="192">
        <v>384.4036815060008</v>
      </c>
      <c r="G25" s="192">
        <v>2362.750259574918</v>
      </c>
      <c r="H25" s="192">
        <v>8760.13463008092</v>
      </c>
      <c r="I25" s="192">
        <v>13038.140993273024</v>
      </c>
    </row>
    <row r="26" spans="1:9" ht="12.75">
      <c r="A26" s="191" t="s">
        <v>221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</row>
    <row r="27" spans="1:9" ht="12.75">
      <c r="A27" s="194" t="s">
        <v>222</v>
      </c>
      <c r="B27" s="190">
        <v>74.36320700537634</v>
      </c>
      <c r="C27" s="190">
        <v>162.37365395123967</v>
      </c>
      <c r="D27" s="190">
        <v>236.736860956616</v>
      </c>
      <c r="E27" s="190">
        <v>798.1943933802522</v>
      </c>
      <c r="F27" s="190">
        <v>2991.950770967108</v>
      </c>
      <c r="G27" s="190">
        <v>308.3310556288053</v>
      </c>
      <c r="H27" s="190">
        <v>3537.018687552529</v>
      </c>
      <c r="I27" s="190">
        <v>4335.213080932781</v>
      </c>
    </row>
    <row r="28" spans="1:9" ht="12.75">
      <c r="A28" s="191" t="s">
        <v>223</v>
      </c>
      <c r="B28" s="192">
        <v>0</v>
      </c>
      <c r="C28" s="192">
        <v>0</v>
      </c>
      <c r="D28" s="192">
        <v>0</v>
      </c>
      <c r="E28" s="192">
        <v>4813.548418332512</v>
      </c>
      <c r="F28" s="192">
        <v>0</v>
      </c>
      <c r="G28" s="192">
        <v>0</v>
      </c>
      <c r="H28" s="192">
        <v>0</v>
      </c>
      <c r="I28" s="192">
        <v>4813.548418332512</v>
      </c>
    </row>
    <row r="29" spans="1:9" ht="12.75">
      <c r="A29" s="191" t="s">
        <v>224</v>
      </c>
      <c r="B29" s="192">
        <v>0</v>
      </c>
      <c r="C29" s="192">
        <v>0</v>
      </c>
      <c r="D29" s="192">
        <v>0</v>
      </c>
      <c r="E29" s="192">
        <v>687.0397514383179</v>
      </c>
      <c r="F29" s="192">
        <v>594.6735815</v>
      </c>
      <c r="G29" s="192">
        <v>0</v>
      </c>
      <c r="H29" s="192">
        <v>594.6735815</v>
      </c>
      <c r="I29" s="192">
        <v>1281.7133329383178</v>
      </c>
    </row>
    <row r="30" spans="1:9" ht="12.75">
      <c r="A30" s="191" t="s">
        <v>225</v>
      </c>
      <c r="B30" s="192">
        <v>74.36320700537634</v>
      </c>
      <c r="C30" s="192">
        <v>162.37365395123967</v>
      </c>
      <c r="D30" s="192">
        <v>236.736860956616</v>
      </c>
      <c r="E30" s="192">
        <v>111.15464194193424</v>
      </c>
      <c r="F30" s="192">
        <v>2397.2771894671077</v>
      </c>
      <c r="G30" s="192">
        <v>308.3310556288053</v>
      </c>
      <c r="H30" s="192">
        <v>2942.345106052529</v>
      </c>
      <c r="I30" s="192">
        <v>3053.499747994463</v>
      </c>
    </row>
    <row r="31" spans="1:9" ht="12.75">
      <c r="A31" s="194" t="s">
        <v>226</v>
      </c>
      <c r="B31" s="190">
        <v>53.891968000000006</v>
      </c>
      <c r="C31" s="190">
        <v>0</v>
      </c>
      <c r="D31" s="190">
        <v>53.891968000000006</v>
      </c>
      <c r="E31" s="190">
        <v>504.20901318773053</v>
      </c>
      <c r="F31" s="190">
        <v>93.30473567198437</v>
      </c>
      <c r="G31" s="190">
        <v>121.44878097580732</v>
      </c>
      <c r="H31" s="190">
        <v>268.6454846477917</v>
      </c>
      <c r="I31" s="190">
        <v>772.8544978355222</v>
      </c>
    </row>
    <row r="32" spans="1:9" ht="12.75">
      <c r="A32" s="194" t="s">
        <v>227</v>
      </c>
      <c r="B32" s="190">
        <v>6033.4519280053755</v>
      </c>
      <c r="C32" s="190">
        <v>3230.3038387208235</v>
      </c>
      <c r="D32" s="190">
        <v>9263.755766726199</v>
      </c>
      <c r="E32" s="190">
        <v>14286.226252090255</v>
      </c>
      <c r="F32" s="190">
        <v>11676.311259877632</v>
      </c>
      <c r="G32" s="190">
        <v>5936.552376551151</v>
      </c>
      <c r="H32" s="190">
        <v>26876.619403154982</v>
      </c>
      <c r="I32" s="190">
        <v>41162.84565524524</v>
      </c>
    </row>
    <row r="33" spans="1:9" ht="12.75">
      <c r="A33" s="191" t="s">
        <v>228</v>
      </c>
      <c r="B33" s="192">
        <v>0</v>
      </c>
      <c r="C33" s="192">
        <v>0</v>
      </c>
      <c r="D33" s="192">
        <v>0</v>
      </c>
      <c r="E33" s="192">
        <v>8661.702246704042</v>
      </c>
      <c r="F33" s="192">
        <v>5842.825670136874</v>
      </c>
      <c r="G33" s="192">
        <v>2453.326673484813</v>
      </c>
      <c r="H33" s="192">
        <v>8296.152343621687</v>
      </c>
      <c r="I33" s="192">
        <v>16957.85459032573</v>
      </c>
    </row>
    <row r="34" spans="1:9" ht="12.75">
      <c r="A34" s="191" t="s">
        <v>229</v>
      </c>
      <c r="B34" s="192">
        <v>736.5373364642858</v>
      </c>
      <c r="C34" s="192">
        <v>994.2436314932241</v>
      </c>
      <c r="D34" s="192">
        <v>1730.78096795751</v>
      </c>
      <c r="E34" s="192">
        <v>3966.705379214872</v>
      </c>
      <c r="F34" s="192">
        <v>1835.831881866983</v>
      </c>
      <c r="G34" s="192">
        <v>3075.6210535903697</v>
      </c>
      <c r="H34" s="192">
        <v>6642.233903414863</v>
      </c>
      <c r="I34" s="192">
        <v>10608.939282629735</v>
      </c>
    </row>
    <row r="35" spans="1:9" ht="12.75">
      <c r="A35" s="191" t="s">
        <v>230</v>
      </c>
      <c r="B35" s="192">
        <v>5296.91459154109</v>
      </c>
      <c r="C35" s="192">
        <v>2236.060207227599</v>
      </c>
      <c r="D35" s="192">
        <v>7532.97479876869</v>
      </c>
      <c r="E35" s="192">
        <v>1657.8186261713402</v>
      </c>
      <c r="F35" s="192">
        <v>3997.653707873774</v>
      </c>
      <c r="G35" s="192">
        <v>407.6046494759674</v>
      </c>
      <c r="H35" s="192">
        <v>11938.233156118431</v>
      </c>
      <c r="I35" s="192">
        <v>13596.051782289771</v>
      </c>
    </row>
    <row r="36" spans="1:9" ht="12.75">
      <c r="A36" s="191" t="s">
        <v>231</v>
      </c>
      <c r="B36" s="192">
        <v>0</v>
      </c>
      <c r="C36" s="192">
        <v>0</v>
      </c>
      <c r="D36" s="192">
        <v>0</v>
      </c>
      <c r="E36" s="192">
        <v>4813.848418332513</v>
      </c>
      <c r="F36" s="192">
        <v>0</v>
      </c>
      <c r="G36" s="192">
        <v>0</v>
      </c>
      <c r="H36" s="192">
        <v>0</v>
      </c>
      <c r="I36" s="192">
        <v>4813.848418332513</v>
      </c>
    </row>
    <row r="37" spans="1:9" ht="12.75">
      <c r="A37" s="195" t="s">
        <v>232</v>
      </c>
      <c r="B37" s="196">
        <v>77404.1</v>
      </c>
      <c r="C37" s="196">
        <v>77404.1</v>
      </c>
      <c r="D37" s="196">
        <v>77404.1</v>
      </c>
      <c r="E37" s="196">
        <v>39436.17669040714</v>
      </c>
      <c r="F37" s="196">
        <v>53870.57</v>
      </c>
      <c r="G37" s="196">
        <v>18180.735826540153</v>
      </c>
      <c r="H37" s="196"/>
      <c r="I37" s="196"/>
    </row>
    <row r="38" spans="1:9" ht="12.75">
      <c r="A38" s="197" t="s">
        <v>233</v>
      </c>
      <c r="B38" s="198">
        <v>0.07794744629813376</v>
      </c>
      <c r="C38" s="198">
        <v>0.04173298105295228</v>
      </c>
      <c r="D38" s="198">
        <v>0.11968042735108603</v>
      </c>
      <c r="E38" s="198">
        <v>0.3622619495861368</v>
      </c>
      <c r="F38" s="198">
        <v>0.21674749793584203</v>
      </c>
      <c r="G38" s="198">
        <v>0.32652981888032273</v>
      </c>
      <c r="H38" s="198"/>
      <c r="I38" s="198"/>
    </row>
    <row r="39" spans="1:9" ht="12.75">
      <c r="A39" s="195" t="s">
        <v>232</v>
      </c>
      <c r="B39" s="196">
        <v>51190.5</v>
      </c>
      <c r="C39" s="196">
        <v>51190.5</v>
      </c>
      <c r="D39" s="196">
        <v>51190.5</v>
      </c>
      <c r="E39" s="196">
        <v>26362.129822720377</v>
      </c>
      <c r="F39" s="196">
        <v>35476.11</v>
      </c>
      <c r="G39" s="196">
        <v>12052.432704153813</v>
      </c>
      <c r="H39" s="196"/>
      <c r="I39" s="196"/>
    </row>
    <row r="40" spans="1:9" ht="12.75">
      <c r="A40" s="197" t="s">
        <v>233</v>
      </c>
      <c r="B40" s="198">
        <v>0.08182153341869801</v>
      </c>
      <c r="C40" s="198">
        <v>0.041902658440933466</v>
      </c>
      <c r="D40" s="198">
        <v>0.12372419185963147</v>
      </c>
      <c r="E40" s="198">
        <v>0.3680195386881722</v>
      </c>
      <c r="F40" s="198">
        <v>0.2036934168482711</v>
      </c>
      <c r="G40" s="198">
        <v>0.3282867786077096</v>
      </c>
      <c r="H40" s="198"/>
      <c r="I40" s="198"/>
    </row>
    <row r="41" ht="12.75">
      <c r="A41" s="199"/>
    </row>
  </sheetData>
  <sheetProtection/>
  <printOptions/>
  <pageMargins left="0.75" right="0.75" top="1" bottom="1" header="0" footer="0"/>
  <pageSetup horizontalDpi="600" verticalDpi="600" orientation="portrait" scale="61" r:id="rId1"/>
  <colBreaks count="1" manualBreakCount="1">
    <brk id="9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7109375" style="0" bestFit="1" customWidth="1"/>
    <col min="2" max="2" width="20.57421875" style="0" bestFit="1" customWidth="1"/>
    <col min="3" max="3" width="14.00390625" style="0" bestFit="1" customWidth="1"/>
    <col min="4" max="4" width="20.28125" style="0" bestFit="1" customWidth="1"/>
    <col min="5" max="5" width="17.7109375" style="0" bestFit="1" customWidth="1"/>
    <col min="6" max="6" width="20.28125" style="0" bestFit="1" customWidth="1"/>
  </cols>
  <sheetData>
    <row r="1" spans="1:6" ht="26.25">
      <c r="A1" s="184" t="s">
        <v>256</v>
      </c>
      <c r="B1" s="185" t="s">
        <v>234</v>
      </c>
      <c r="C1" s="186" t="s">
        <v>235</v>
      </c>
      <c r="D1" s="185" t="s">
        <v>236</v>
      </c>
      <c r="E1" s="186" t="s">
        <v>237</v>
      </c>
      <c r="F1" s="185" t="s">
        <v>238</v>
      </c>
    </row>
    <row r="2" spans="1:6" ht="12.75">
      <c r="A2" s="187" t="s">
        <v>217</v>
      </c>
      <c r="B2" s="188"/>
      <c r="C2" s="188"/>
      <c r="D2" s="189"/>
      <c r="E2" s="188"/>
      <c r="F2" s="189"/>
    </row>
    <row r="3" spans="1:6" ht="12.75">
      <c r="A3" s="190" t="s">
        <v>218</v>
      </c>
      <c r="B3" s="190">
        <v>11454.901647447243</v>
      </c>
      <c r="C3" s="190">
        <v>2389.749402992749</v>
      </c>
      <c r="D3" s="190">
        <v>13844.651050439992</v>
      </c>
      <c r="E3" s="190">
        <v>817.5050828953893</v>
      </c>
      <c r="F3" s="190">
        <v>14662.156133335382</v>
      </c>
    </row>
    <row r="4" spans="1:6" ht="12.75">
      <c r="A4" s="191" t="s">
        <v>219</v>
      </c>
      <c r="B4" s="192">
        <v>7439.9096006489335</v>
      </c>
      <c r="C4" s="192">
        <v>2389.749402992749</v>
      </c>
      <c r="D4" s="192">
        <v>9829.659003641682</v>
      </c>
      <c r="E4" s="192">
        <v>0</v>
      </c>
      <c r="F4" s="192">
        <v>9829.659003641682</v>
      </c>
    </row>
    <row r="5" spans="1:6" ht="12.75">
      <c r="A5" s="191" t="s">
        <v>220</v>
      </c>
      <c r="B5" s="192">
        <v>3993.964519055922</v>
      </c>
      <c r="C5" s="192">
        <v>0</v>
      </c>
      <c r="D5" s="192">
        <v>3993.964519055922</v>
      </c>
      <c r="E5" s="192">
        <v>817.5050828953893</v>
      </c>
      <c r="F5" s="192">
        <v>4811.469601951311</v>
      </c>
    </row>
    <row r="6" spans="1:6" ht="12.75">
      <c r="A6" s="191" t="s">
        <v>221</v>
      </c>
      <c r="B6" s="193">
        <v>21.027527742387655</v>
      </c>
      <c r="C6" s="193">
        <v>0</v>
      </c>
      <c r="D6" s="193">
        <v>21.027527742387655</v>
      </c>
      <c r="E6" s="193">
        <v>0</v>
      </c>
      <c r="F6" s="193">
        <v>21.027527742387655</v>
      </c>
    </row>
    <row r="7" spans="1:6" ht="12.75">
      <c r="A7" s="194" t="s">
        <v>222</v>
      </c>
      <c r="B7" s="190">
        <v>3916.1682942802745</v>
      </c>
      <c r="C7" s="190">
        <v>40.98310636716863</v>
      </c>
      <c r="D7" s="190">
        <v>244.72734968509351</v>
      </c>
      <c r="E7" s="190">
        <v>0</v>
      </c>
      <c r="F7" s="190">
        <v>244.72734968509351</v>
      </c>
    </row>
    <row r="8" spans="1:6" ht="12.75">
      <c r="A8" s="191" t="s">
        <v>223</v>
      </c>
      <c r="B8" s="192">
        <v>3712.4240509623496</v>
      </c>
      <c r="C8" s="192">
        <v>0</v>
      </c>
      <c r="D8" s="192">
        <v>3712.4240509623496</v>
      </c>
      <c r="E8" s="192">
        <v>0</v>
      </c>
      <c r="F8" s="192">
        <v>3712.4240509623496</v>
      </c>
    </row>
    <row r="9" spans="1:6" ht="12.75">
      <c r="A9" s="191" t="s">
        <v>224</v>
      </c>
      <c r="B9" s="192">
        <v>203.74424331792488</v>
      </c>
      <c r="C9" s="192">
        <v>0</v>
      </c>
      <c r="D9" s="192">
        <v>203.74424331792488</v>
      </c>
      <c r="E9" s="192">
        <v>0</v>
      </c>
      <c r="F9" s="192">
        <v>203.74424331792488</v>
      </c>
    </row>
    <row r="10" spans="1:6" ht="12.75">
      <c r="A10" s="191" t="s">
        <v>225</v>
      </c>
      <c r="B10" s="192">
        <v>0</v>
      </c>
      <c r="C10" s="192">
        <v>40.98310636716863</v>
      </c>
      <c r="D10" s="192">
        <v>40.98310636716863</v>
      </c>
      <c r="E10" s="192">
        <v>0</v>
      </c>
      <c r="F10" s="192">
        <v>40.98310636716863</v>
      </c>
    </row>
    <row r="11" spans="1:6" ht="12.75">
      <c r="A11" s="194" t="s">
        <v>226</v>
      </c>
      <c r="B11" s="190">
        <v>289.88035743042815</v>
      </c>
      <c r="C11" s="190">
        <v>10.989569645275278</v>
      </c>
      <c r="D11" s="190">
        <v>300.8699270757034</v>
      </c>
      <c r="E11" s="190">
        <v>1.0788863828251594</v>
      </c>
      <c r="F11" s="190">
        <v>301.94881345852855</v>
      </c>
    </row>
    <row r="12" spans="1:6" ht="12.75">
      <c r="A12" s="194" t="s">
        <v>227</v>
      </c>
      <c r="B12" s="190">
        <v>15081.189584297092</v>
      </c>
      <c r="C12" s="190">
        <v>2419.7429397146425</v>
      </c>
      <c r="D12" s="190">
        <v>13788.508473049382</v>
      </c>
      <c r="E12" s="190">
        <v>816.4261965125642</v>
      </c>
      <c r="F12" s="190">
        <v>14604.934669561946</v>
      </c>
    </row>
    <row r="13" spans="1:6" ht="12.75">
      <c r="A13" s="191" t="s">
        <v>228</v>
      </c>
      <c r="B13" s="192">
        <v>8394.358015467391</v>
      </c>
      <c r="C13" s="192">
        <v>260.6816606982492</v>
      </c>
      <c r="D13" s="192">
        <v>8655.03967616564</v>
      </c>
      <c r="E13" s="192">
        <v>0</v>
      </c>
      <c r="F13" s="192">
        <v>8655.03967616564</v>
      </c>
    </row>
    <row r="14" spans="1:6" ht="12.75">
      <c r="A14" s="191" t="s">
        <v>229</v>
      </c>
      <c r="B14" s="192">
        <v>2978.1292091609903</v>
      </c>
      <c r="C14" s="192">
        <v>126.1874480839309</v>
      </c>
      <c r="D14" s="192">
        <v>3104.3166572449213</v>
      </c>
      <c r="E14" s="192">
        <v>654.6018139270001</v>
      </c>
      <c r="F14" s="192">
        <v>3758.9184711719213</v>
      </c>
    </row>
    <row r="15" spans="1:6" ht="12.75">
      <c r="A15" s="191" t="s">
        <v>230</v>
      </c>
      <c r="B15" s="192">
        <v>1118.17830870636</v>
      </c>
      <c r="C15" s="192">
        <v>910.9738309324623</v>
      </c>
      <c r="D15" s="192">
        <v>2029.1521396388223</v>
      </c>
      <c r="E15" s="192">
        <v>161.82438258556408</v>
      </c>
      <c r="F15" s="192">
        <v>2190.9765222243864</v>
      </c>
    </row>
    <row r="16" spans="1:6" ht="12.75">
      <c r="A16" s="191" t="s">
        <v>231</v>
      </c>
      <c r="B16" s="192">
        <v>2590.5240509623504</v>
      </c>
      <c r="C16" s="192">
        <v>1121.9</v>
      </c>
      <c r="D16" s="192">
        <v>3712.4240509623505</v>
      </c>
      <c r="E16" s="192">
        <v>0</v>
      </c>
      <c r="F16" s="192">
        <v>3712.4240509623505</v>
      </c>
    </row>
    <row r="17" spans="1:6" ht="12.75">
      <c r="A17" s="195" t="s">
        <v>232</v>
      </c>
      <c r="B17" s="196">
        <v>29712.499455361358</v>
      </c>
      <c r="C17" s="196">
        <v>29712.499455361358</v>
      </c>
      <c r="D17" s="196">
        <v>29712.499455361358</v>
      </c>
      <c r="E17" s="196">
        <v>9744.1</v>
      </c>
      <c r="F17" s="196">
        <v>39456.59945536136</v>
      </c>
    </row>
    <row r="18" spans="1:6" ht="12.75">
      <c r="A18" s="197" t="s">
        <v>233</v>
      </c>
      <c r="B18" s="198">
        <v>0.42038420739729826</v>
      </c>
      <c r="C18" s="198">
        <v>0.04368003242758017</v>
      </c>
      <c r="D18" s="198">
        <v>0.4640642398248784</v>
      </c>
      <c r="E18" s="198">
        <v>0.08378672186374979</v>
      </c>
      <c r="F18" s="198">
        <v>0.3701518851386325</v>
      </c>
    </row>
    <row r="19" spans="1:6" ht="12.75">
      <c r="A19" s="100"/>
      <c r="B19" s="100"/>
      <c r="C19" s="100"/>
      <c r="D19" s="100"/>
      <c r="E19" s="100"/>
      <c r="F19" s="200"/>
    </row>
    <row r="20" spans="1:6" ht="12.75">
      <c r="A20" s="94"/>
      <c r="B20" s="100"/>
      <c r="C20" s="100"/>
      <c r="D20" s="100"/>
      <c r="E20" s="100"/>
      <c r="F20" s="100"/>
    </row>
    <row r="21" spans="1:6" ht="26.25">
      <c r="A21" s="184" t="s">
        <v>255</v>
      </c>
      <c r="B21" s="185" t="s">
        <v>234</v>
      </c>
      <c r="C21" s="186" t="s">
        <v>235</v>
      </c>
      <c r="D21" s="185" t="s">
        <v>236</v>
      </c>
      <c r="E21" s="186" t="s">
        <v>237</v>
      </c>
      <c r="F21" s="185" t="s">
        <v>238</v>
      </c>
    </row>
    <row r="22" spans="1:6" ht="12.75">
      <c r="A22" s="187" t="s">
        <v>217</v>
      </c>
      <c r="B22" s="188"/>
      <c r="C22" s="188"/>
      <c r="D22" s="189"/>
      <c r="E22" s="188"/>
      <c r="F22" s="189"/>
    </row>
    <row r="23" spans="1:6" ht="12.75">
      <c r="A23" s="190" t="s">
        <v>218</v>
      </c>
      <c r="B23" s="190">
        <v>10930.14840269439</v>
      </c>
      <c r="C23" s="190">
        <v>2360.9034120328693</v>
      </c>
      <c r="D23" s="190">
        <v>13291.05181472726</v>
      </c>
      <c r="E23" s="190">
        <v>701.1828608567776</v>
      </c>
      <c r="F23" s="190">
        <v>13992.234675584037</v>
      </c>
    </row>
    <row r="24" spans="1:6" ht="12.75">
      <c r="A24" s="191" t="s">
        <v>219</v>
      </c>
      <c r="B24" s="192">
        <v>7353.324900359065</v>
      </c>
      <c r="C24" s="192">
        <v>2360.9034120328693</v>
      </c>
      <c r="D24" s="192">
        <v>9714.228312391935</v>
      </c>
      <c r="E24" s="192">
        <v>0</v>
      </c>
      <c r="F24" s="192">
        <v>9714.228312391935</v>
      </c>
    </row>
    <row r="25" spans="1:6" ht="12.75">
      <c r="A25" s="191" t="s">
        <v>220</v>
      </c>
      <c r="B25" s="192">
        <v>3576.823502335326</v>
      </c>
      <c r="C25" s="192">
        <v>0</v>
      </c>
      <c r="D25" s="192">
        <v>3576.823502335326</v>
      </c>
      <c r="E25" s="192">
        <v>701.1828608567776</v>
      </c>
      <c r="F25" s="192">
        <v>4278.006363192104</v>
      </c>
    </row>
    <row r="26" spans="1:6" ht="12.75">
      <c r="A26" s="191" t="s">
        <v>221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</row>
    <row r="27" spans="1:6" ht="12.75">
      <c r="A27" s="194" t="s">
        <v>222</v>
      </c>
      <c r="B27" s="190">
        <v>5500.588169770829</v>
      </c>
      <c r="C27" s="190">
        <v>4.476041383263208</v>
      </c>
      <c r="D27" s="190">
        <v>691.5157928215812</v>
      </c>
      <c r="E27" s="190">
        <v>106.67860055867104</v>
      </c>
      <c r="F27" s="190">
        <v>798.1943933802522</v>
      </c>
    </row>
    <row r="28" spans="1:6" ht="12.75">
      <c r="A28" s="191" t="s">
        <v>223</v>
      </c>
      <c r="B28" s="192">
        <v>4813.548418332512</v>
      </c>
      <c r="C28" s="192">
        <v>0</v>
      </c>
      <c r="D28" s="192">
        <v>4813.548418332512</v>
      </c>
      <c r="E28" s="192">
        <v>0</v>
      </c>
      <c r="F28" s="192">
        <v>4813.548418332512</v>
      </c>
    </row>
    <row r="29" spans="1:6" ht="12.75">
      <c r="A29" s="191" t="s">
        <v>224</v>
      </c>
      <c r="B29" s="192">
        <v>687.0397514383179</v>
      </c>
      <c r="C29" s="192">
        <v>0</v>
      </c>
      <c r="D29" s="192">
        <v>687.0397514383179</v>
      </c>
      <c r="E29" s="192">
        <v>0</v>
      </c>
      <c r="F29" s="192">
        <v>687.0397514383179</v>
      </c>
    </row>
    <row r="30" spans="1:6" ht="12.75">
      <c r="A30" s="191" t="s">
        <v>225</v>
      </c>
      <c r="B30" s="192">
        <v>0</v>
      </c>
      <c r="C30" s="192">
        <v>4.476041383263208</v>
      </c>
      <c r="D30" s="192">
        <v>4.476041383263208</v>
      </c>
      <c r="E30" s="192">
        <v>106.67860055867104</v>
      </c>
      <c r="F30" s="192">
        <v>111.15464194193424</v>
      </c>
    </row>
    <row r="31" spans="1:6" ht="12.75">
      <c r="A31" s="194" t="s">
        <v>226</v>
      </c>
      <c r="B31" s="190">
        <v>485.3347094935834</v>
      </c>
      <c r="C31" s="190">
        <v>9.81138456902928</v>
      </c>
      <c r="D31" s="190">
        <v>495.14609406261263</v>
      </c>
      <c r="E31" s="190">
        <v>9.062919125117912</v>
      </c>
      <c r="F31" s="190">
        <v>504.20901318773053</v>
      </c>
    </row>
    <row r="32" spans="1:6" ht="12.75">
      <c r="A32" s="194" t="s">
        <v>227</v>
      </c>
      <c r="B32" s="190">
        <v>15945.708059285333</v>
      </c>
      <c r="C32" s="190">
        <v>2355.568068847103</v>
      </c>
      <c r="D32" s="190">
        <v>13487.427709799924</v>
      </c>
      <c r="E32" s="190">
        <v>798.7985422903305</v>
      </c>
      <c r="F32" s="190">
        <v>14286.226252090255</v>
      </c>
    </row>
    <row r="33" spans="1:6" ht="12.75">
      <c r="A33" s="191" t="s">
        <v>228</v>
      </c>
      <c r="B33" s="192">
        <v>8502.007231511161</v>
      </c>
      <c r="C33" s="192">
        <v>159.6950151928822</v>
      </c>
      <c r="D33" s="192">
        <v>8661.702246704042</v>
      </c>
      <c r="E33" s="192">
        <v>0</v>
      </c>
      <c r="F33" s="192">
        <v>8661.702246704042</v>
      </c>
    </row>
    <row r="34" spans="1:6" ht="12.75">
      <c r="A34" s="191" t="s">
        <v>229</v>
      </c>
      <c r="B34" s="192">
        <v>3095.839925718098</v>
      </c>
      <c r="C34" s="192">
        <v>109.9946770967742</v>
      </c>
      <c r="D34" s="192">
        <v>3205.834602814872</v>
      </c>
      <c r="E34" s="192">
        <v>760.8707764</v>
      </c>
      <c r="F34" s="192">
        <v>3966.705379214872</v>
      </c>
    </row>
    <row r="35" spans="1:6" ht="12.75">
      <c r="A35" s="191" t="s">
        <v>230</v>
      </c>
      <c r="B35" s="192">
        <v>952.6124837235626</v>
      </c>
      <c r="C35" s="192">
        <v>667.2783765574469</v>
      </c>
      <c r="D35" s="192">
        <v>1619.8908602810095</v>
      </c>
      <c r="E35" s="192">
        <v>37.92776589033057</v>
      </c>
      <c r="F35" s="192">
        <v>1657.8186261713402</v>
      </c>
    </row>
    <row r="36" spans="1:6" ht="12.75">
      <c r="A36" s="191" t="s">
        <v>231</v>
      </c>
      <c r="B36" s="192">
        <v>3395.2484183325123</v>
      </c>
      <c r="C36" s="192">
        <v>1418.6</v>
      </c>
      <c r="D36" s="192">
        <v>4813.848418332513</v>
      </c>
      <c r="E36" s="192">
        <v>0</v>
      </c>
      <c r="F36" s="192">
        <v>4813.848418332513</v>
      </c>
    </row>
    <row r="37" spans="1:6" ht="12.75">
      <c r="A37" s="195" t="s">
        <v>232</v>
      </c>
      <c r="B37" s="196">
        <v>29928.893690407138</v>
      </c>
      <c r="C37" s="196">
        <v>29928.893690407138</v>
      </c>
      <c r="D37" s="196">
        <v>29928.893690407138</v>
      </c>
      <c r="E37" s="196">
        <v>9507.283000000001</v>
      </c>
      <c r="F37" s="196">
        <v>39436.17669040714</v>
      </c>
    </row>
    <row r="38" spans="1:6" ht="12.75">
      <c r="A38" s="195" t="s">
        <v>233</v>
      </c>
      <c r="B38" s="198">
        <v>0.41934258482048453</v>
      </c>
      <c r="C38" s="198">
        <v>0.03130647188430563</v>
      </c>
      <c r="D38" s="198">
        <v>0.4506490567047902</v>
      </c>
      <c r="E38" s="198">
        <v>0.08401964497010664</v>
      </c>
      <c r="F38" s="198">
        <v>0.3622619495861368</v>
      </c>
    </row>
  </sheetData>
  <sheetProtection/>
  <printOptions/>
  <pageMargins left="0.75" right="0.75" top="1" bottom="1" header="0" footer="0"/>
  <pageSetup horizontalDpi="600" verticalDpi="600" orientation="portrait" scale="59" r:id="rId1"/>
  <colBreaks count="1" manualBreakCount="1">
    <brk id="6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57421875" style="0" bestFit="1" customWidth="1"/>
    <col min="2" max="2" width="17.00390625" style="0" bestFit="1" customWidth="1"/>
    <col min="3" max="3" width="16.8515625" style="0" bestFit="1" customWidth="1"/>
    <col min="4" max="4" width="17.00390625" style="0" customWidth="1"/>
    <col min="5" max="5" width="16.8515625" style="0" bestFit="1" customWidth="1"/>
    <col min="6" max="6" width="11.57421875" style="0" bestFit="1" customWidth="1"/>
  </cols>
  <sheetData>
    <row r="1" spans="1:6" ht="15.75">
      <c r="A1" s="201"/>
      <c r="B1" s="244" t="s">
        <v>53</v>
      </c>
      <c r="C1" s="245"/>
      <c r="D1" s="244" t="s">
        <v>54</v>
      </c>
      <c r="E1" s="245"/>
      <c r="F1" s="202"/>
    </row>
    <row r="2" spans="1:6" ht="12.75">
      <c r="A2" s="203"/>
      <c r="B2" s="246" t="s">
        <v>255</v>
      </c>
      <c r="C2" s="246" t="s">
        <v>256</v>
      </c>
      <c r="D2" s="246" t="s">
        <v>255</v>
      </c>
      <c r="E2" s="246" t="s">
        <v>256</v>
      </c>
      <c r="F2" s="204" t="s">
        <v>239</v>
      </c>
    </row>
    <row r="3" spans="1:6" ht="12.75">
      <c r="A3" s="205" t="s">
        <v>240</v>
      </c>
      <c r="B3" s="206">
        <v>1369747.093941</v>
      </c>
      <c r="C3" s="206">
        <v>1729944.4949999999</v>
      </c>
      <c r="D3" s="206">
        <v>2484531.55926974</v>
      </c>
      <c r="E3" s="206">
        <v>3137879.7681884966</v>
      </c>
      <c r="F3" s="207">
        <v>0.26296635536027996</v>
      </c>
    </row>
    <row r="4" spans="1:6" ht="12.75">
      <c r="A4" s="208"/>
      <c r="B4" s="209"/>
      <c r="C4" s="209"/>
      <c r="D4" s="209"/>
      <c r="E4" s="209"/>
      <c r="F4" s="210"/>
    </row>
    <row r="5" spans="1:6" ht="12.75">
      <c r="A5" s="211" t="s">
        <v>268</v>
      </c>
      <c r="B5" s="212">
        <v>1334206.640323</v>
      </c>
      <c r="C5" s="212">
        <v>1665295.1379999998</v>
      </c>
      <c r="D5" s="212">
        <v>2420066.097700024</v>
      </c>
      <c r="E5" s="212">
        <v>3020614.7865991914</v>
      </c>
      <c r="F5" s="213">
        <v>0.24815383739721622</v>
      </c>
    </row>
    <row r="6" spans="1:6" ht="12.75">
      <c r="A6" s="214" t="s">
        <v>269</v>
      </c>
      <c r="B6" s="215">
        <v>685245.6954360001</v>
      </c>
      <c r="C6" s="215">
        <v>935018.314</v>
      </c>
      <c r="D6" s="215">
        <v>1242940.8054198187</v>
      </c>
      <c r="E6" s="215">
        <v>1695993.7494331684</v>
      </c>
      <c r="F6" s="216">
        <v>0.3645008209866643</v>
      </c>
    </row>
    <row r="7" spans="1:6" ht="12.75">
      <c r="A7" s="214" t="s">
        <v>197</v>
      </c>
      <c r="B7" s="215">
        <v>191812.16140799999</v>
      </c>
      <c r="C7" s="215">
        <v>219183.765</v>
      </c>
      <c r="D7" s="215">
        <v>347920.7005278337</v>
      </c>
      <c r="E7" s="215">
        <v>397568.9992925941</v>
      </c>
      <c r="F7" s="216">
        <v>0.1427000425368151</v>
      </c>
    </row>
    <row r="8" spans="1:6" ht="12.75">
      <c r="A8" s="214" t="s">
        <v>198</v>
      </c>
      <c r="B8" s="215">
        <v>49989.63271700001</v>
      </c>
      <c r="C8" s="215">
        <v>32230.133999999995</v>
      </c>
      <c r="D8" s="215">
        <v>90674.27167473838</v>
      </c>
      <c r="E8" s="215">
        <v>58461.00016324753</v>
      </c>
      <c r="F8" s="216">
        <v>-0.3552636367132286</v>
      </c>
    </row>
    <row r="9" spans="1:6" ht="12.75">
      <c r="A9" s="214" t="s">
        <v>201</v>
      </c>
      <c r="B9" s="215">
        <v>267413.77785199997</v>
      </c>
      <c r="C9" s="215">
        <v>331283.8329999999</v>
      </c>
      <c r="D9" s="215">
        <v>485051.56418711797</v>
      </c>
      <c r="E9" s="215">
        <v>600903.0001269702</v>
      </c>
      <c r="F9" s="216">
        <v>0.23884354673508557</v>
      </c>
    </row>
    <row r="10" spans="1:6" ht="12.75">
      <c r="A10" s="214" t="s">
        <v>199</v>
      </c>
      <c r="B10" s="215">
        <v>139745.37291</v>
      </c>
      <c r="C10" s="215">
        <v>147579.092</v>
      </c>
      <c r="D10" s="215">
        <v>253478.75589051534</v>
      </c>
      <c r="E10" s="215">
        <v>267688.0375832109</v>
      </c>
      <c r="F10" s="216">
        <v>0.05605709102830283</v>
      </c>
    </row>
    <row r="11" spans="1:6" ht="12.75">
      <c r="A11" s="214"/>
      <c r="B11" s="217"/>
      <c r="C11" s="217"/>
      <c r="D11" s="217"/>
      <c r="E11" s="217"/>
      <c r="F11" s="216"/>
    </row>
    <row r="12" spans="1:6" ht="12.75">
      <c r="A12" s="205" t="s">
        <v>270</v>
      </c>
      <c r="B12" s="206">
        <v>35540.453618</v>
      </c>
      <c r="C12" s="206">
        <v>64649.356999999996</v>
      </c>
      <c r="D12" s="218">
        <v>64465.46156971577</v>
      </c>
      <c r="E12" s="218">
        <v>117264.98158930548</v>
      </c>
      <c r="F12" s="219">
        <v>0.8190357865116655</v>
      </c>
    </row>
    <row r="13" spans="1:6" ht="12.75">
      <c r="A13" s="220" t="s">
        <v>271</v>
      </c>
      <c r="B13" s="215">
        <v>11265.294145</v>
      </c>
      <c r="C13" s="215">
        <v>30339.225999999995</v>
      </c>
      <c r="D13" s="215">
        <v>20433.68367161851</v>
      </c>
      <c r="E13" s="215">
        <v>55031.154885636024</v>
      </c>
      <c r="F13" s="216">
        <v>1.6931587945678086</v>
      </c>
    </row>
    <row r="14" spans="1:6" ht="12.75">
      <c r="A14" s="220" t="s">
        <v>272</v>
      </c>
      <c r="B14" s="215">
        <v>22880.833582</v>
      </c>
      <c r="C14" s="215">
        <v>26681.849</v>
      </c>
      <c r="D14" s="215">
        <v>41502.663804393174</v>
      </c>
      <c r="E14" s="215">
        <v>48397.17944532114</v>
      </c>
      <c r="F14" s="216">
        <v>0.16612224394613828</v>
      </c>
    </row>
    <row r="15" spans="1:6" ht="12.75">
      <c r="A15" s="214" t="s">
        <v>197</v>
      </c>
      <c r="B15" s="215">
        <v>0</v>
      </c>
      <c r="C15" s="215">
        <v>0</v>
      </c>
      <c r="D15" s="215">
        <v>0</v>
      </c>
      <c r="E15" s="215">
        <v>0</v>
      </c>
      <c r="F15" s="216" t="s">
        <v>4</v>
      </c>
    </row>
    <row r="16" spans="1:6" ht="12.75">
      <c r="A16" s="214" t="s">
        <v>198</v>
      </c>
      <c r="B16" s="215">
        <v>0</v>
      </c>
      <c r="C16" s="215">
        <v>0</v>
      </c>
      <c r="D16" s="215">
        <v>0</v>
      </c>
      <c r="E16" s="215">
        <v>0</v>
      </c>
      <c r="F16" s="216" t="s">
        <v>4</v>
      </c>
    </row>
    <row r="17" spans="1:6" ht="12.75">
      <c r="A17" s="214" t="s">
        <v>201</v>
      </c>
      <c r="B17" s="215">
        <v>409.004972</v>
      </c>
      <c r="C17" s="215">
        <v>535.322</v>
      </c>
      <c r="D17" s="215">
        <v>741.8783842121494</v>
      </c>
      <c r="E17" s="215">
        <v>970.9999818613848</v>
      </c>
      <c r="F17" s="216">
        <v>0.3088398348370198</v>
      </c>
    </row>
    <row r="18" spans="1:6" ht="12.75">
      <c r="A18" s="220" t="s">
        <v>199</v>
      </c>
      <c r="B18" s="215">
        <v>985.3209189999999</v>
      </c>
      <c r="C18" s="215">
        <v>7092.96</v>
      </c>
      <c r="D18" s="215">
        <v>1787.2357094919373</v>
      </c>
      <c r="E18" s="215">
        <v>12865.647276486914</v>
      </c>
      <c r="F18" s="216">
        <v>6.198629262026254</v>
      </c>
    </row>
    <row r="19" spans="1:6" ht="12.75">
      <c r="A19" s="214"/>
      <c r="B19" s="217"/>
      <c r="C19" s="217"/>
      <c r="D19" s="217"/>
      <c r="E19" s="217"/>
      <c r="F19" s="216"/>
    </row>
    <row r="20" spans="1:6" ht="12.75">
      <c r="A20" s="205" t="s">
        <v>241</v>
      </c>
      <c r="B20" s="218">
        <v>923047.6025039998</v>
      </c>
      <c r="C20" s="218">
        <v>1111656.667</v>
      </c>
      <c r="D20" s="218">
        <v>1674280.5363661095</v>
      </c>
      <c r="E20" s="218">
        <v>2016391.262629011</v>
      </c>
      <c r="F20" s="219">
        <v>0.20433297696061445</v>
      </c>
    </row>
    <row r="21" spans="1:6" ht="12.75">
      <c r="A21" s="211"/>
      <c r="B21" s="221"/>
      <c r="C21" s="221"/>
      <c r="D21" s="221"/>
      <c r="E21" s="221"/>
      <c r="F21" s="222"/>
    </row>
    <row r="22" spans="1:6" ht="12.75">
      <c r="A22" s="205" t="s">
        <v>242</v>
      </c>
      <c r="B22" s="218">
        <v>159030.2977</v>
      </c>
      <c r="C22" s="218">
        <v>168149.76599999997</v>
      </c>
      <c r="D22" s="218">
        <v>288458.9390723912</v>
      </c>
      <c r="E22" s="218">
        <v>305000.39179409045</v>
      </c>
      <c r="F22" s="219">
        <v>0.05734421950968918</v>
      </c>
    </row>
    <row r="23" spans="1:6" ht="12.75">
      <c r="A23" s="220" t="s">
        <v>271</v>
      </c>
      <c r="B23" s="215">
        <v>72343.58892799998</v>
      </c>
      <c r="C23" s="215">
        <v>77270.90399999998</v>
      </c>
      <c r="D23" s="215">
        <v>131221.25288494676</v>
      </c>
      <c r="E23" s="215">
        <v>140158.72013930453</v>
      </c>
      <c r="F23" s="216">
        <v>0.06810990642037253</v>
      </c>
    </row>
    <row r="24" spans="1:6" ht="12.75">
      <c r="A24" s="220" t="s">
        <v>272</v>
      </c>
      <c r="B24" s="215">
        <v>1842.7094669999997</v>
      </c>
      <c r="C24" s="215">
        <v>1884.1719999999998</v>
      </c>
      <c r="D24" s="215">
        <v>3342.41981280949</v>
      </c>
      <c r="E24" s="215">
        <v>3417.6271063467016</v>
      </c>
      <c r="F24" s="216">
        <v>0.02250085200218931</v>
      </c>
    </row>
    <row r="25" spans="1:6" ht="12.75">
      <c r="A25" s="214" t="s">
        <v>197</v>
      </c>
      <c r="B25" s="215">
        <v>20316.478516</v>
      </c>
      <c r="C25" s="215">
        <v>24312.770999999997</v>
      </c>
      <c r="D25" s="215">
        <v>36851.2788014003</v>
      </c>
      <c r="E25" s="215">
        <v>44100</v>
      </c>
      <c r="F25" s="216">
        <v>0.19670202593686534</v>
      </c>
    </row>
    <row r="26" spans="1:6" ht="12.75">
      <c r="A26" s="214" t="s">
        <v>198</v>
      </c>
      <c r="B26" s="215">
        <v>10066.87976</v>
      </c>
      <c r="C26" s="215">
        <v>9954.452999999998</v>
      </c>
      <c r="D26" s="215">
        <v>18259.925921895123</v>
      </c>
      <c r="E26" s="215">
        <v>18055.99934700985</v>
      </c>
      <c r="F26" s="216">
        <v>-0.011167984785784351</v>
      </c>
    </row>
    <row r="27" spans="1:6" ht="12.75">
      <c r="A27" s="214" t="s">
        <v>201</v>
      </c>
      <c r="B27" s="215">
        <v>27796.807659</v>
      </c>
      <c r="C27" s="215">
        <v>27084.207</v>
      </c>
      <c r="D27" s="215">
        <v>50419.5600642107</v>
      </c>
      <c r="E27" s="215">
        <v>49127.00114273276</v>
      </c>
      <c r="F27" s="216">
        <v>-0.025636061080894595</v>
      </c>
    </row>
    <row r="28" spans="1:6" ht="12.75">
      <c r="A28" s="220" t="s">
        <v>199</v>
      </c>
      <c r="B28" s="215">
        <v>26663.833369999997</v>
      </c>
      <c r="C28" s="215">
        <v>27643.259</v>
      </c>
      <c r="D28" s="215">
        <v>48364.501587128834</v>
      </c>
      <c r="E28" s="215">
        <v>50141.044058696556</v>
      </c>
      <c r="F28" s="216">
        <v>0.03673236388815614</v>
      </c>
    </row>
    <row r="29" spans="1:6" ht="12.75">
      <c r="A29" s="214"/>
      <c r="B29" s="217"/>
      <c r="C29" s="217"/>
      <c r="D29" s="217"/>
      <c r="E29" s="217"/>
      <c r="F29" s="216"/>
    </row>
    <row r="30" spans="1:6" ht="12.75">
      <c r="A30" s="205" t="s">
        <v>273</v>
      </c>
      <c r="B30" s="218">
        <v>69888.64862699999</v>
      </c>
      <c r="C30" s="218">
        <v>81292.327</v>
      </c>
      <c r="D30" s="218">
        <v>126768.33111498067</v>
      </c>
      <c r="E30" s="218">
        <v>147453.02461410098</v>
      </c>
      <c r="F30" s="219">
        <v>0.16316924990011114</v>
      </c>
    </row>
    <row r="31" spans="1:6" ht="12.75">
      <c r="A31" s="220" t="s">
        <v>271</v>
      </c>
      <c r="B31" s="215">
        <v>21654.624206999993</v>
      </c>
      <c r="C31" s="215">
        <v>25172.688</v>
      </c>
      <c r="D31" s="215">
        <v>39278.48979158731</v>
      </c>
      <c r="E31" s="215">
        <v>45659.77036513033</v>
      </c>
      <c r="F31" s="216">
        <v>0.16246247265111932</v>
      </c>
    </row>
    <row r="32" spans="1:6" ht="12.75">
      <c r="A32" s="220" t="s">
        <v>274</v>
      </c>
      <c r="B32" s="215">
        <v>14337.11053</v>
      </c>
      <c r="C32" s="215">
        <v>17215.419</v>
      </c>
      <c r="D32" s="215">
        <v>26005.533239012537</v>
      </c>
      <c r="E32" s="215">
        <v>31226.386243674162</v>
      </c>
      <c r="F32" s="216">
        <v>0.20075931366904237</v>
      </c>
    </row>
    <row r="33" spans="1:6" ht="12.75">
      <c r="A33" s="214" t="s">
        <v>197</v>
      </c>
      <c r="B33" s="215">
        <v>7677.559899999999</v>
      </c>
      <c r="C33" s="215">
        <v>9796.227</v>
      </c>
      <c r="D33" s="215">
        <v>13926.030545428162</v>
      </c>
      <c r="E33" s="215">
        <v>17768.999292594006</v>
      </c>
      <c r="F33" s="216">
        <v>0.2759557890261463</v>
      </c>
    </row>
    <row r="34" spans="1:6" ht="12.75">
      <c r="A34" s="214" t="s">
        <v>198</v>
      </c>
      <c r="B34" s="215">
        <v>2116.637127</v>
      </c>
      <c r="C34" s="215">
        <v>2169.405</v>
      </c>
      <c r="D34" s="215">
        <v>3839.286657234587</v>
      </c>
      <c r="E34" s="215">
        <v>3935.0002720792304</v>
      </c>
      <c r="F34" s="216">
        <v>0.024930051697047623</v>
      </c>
    </row>
    <row r="35" spans="1:6" ht="12.75">
      <c r="A35" s="214" t="s">
        <v>201</v>
      </c>
      <c r="B35" s="215">
        <v>13928.583198999999</v>
      </c>
      <c r="C35" s="215">
        <v>15417.383999999998</v>
      </c>
      <c r="D35" s="215">
        <v>25264.521229435344</v>
      </c>
      <c r="E35" s="215">
        <v>27964.99972792077</v>
      </c>
      <c r="F35" s="216">
        <v>0.10688817230936229</v>
      </c>
    </row>
    <row r="36" spans="1:6" ht="12.75">
      <c r="A36" s="220" t="s">
        <v>199</v>
      </c>
      <c r="B36" s="215">
        <v>10901.431165999997</v>
      </c>
      <c r="C36" s="215">
        <v>11983.983000000002</v>
      </c>
      <c r="D36" s="215">
        <v>19773.686611888046</v>
      </c>
      <c r="E36" s="215">
        <v>21737.2857376068</v>
      </c>
      <c r="F36" s="216">
        <v>0.09930364348640107</v>
      </c>
    </row>
    <row r="37" spans="1:6" ht="12.75">
      <c r="A37" s="220" t="s">
        <v>275</v>
      </c>
      <c r="B37" s="215">
        <v>-727.297502</v>
      </c>
      <c r="C37" s="215">
        <v>-462.779</v>
      </c>
      <c r="D37" s="215">
        <v>-1319.2169596053038</v>
      </c>
      <c r="E37" s="215">
        <v>-839.417024904319</v>
      </c>
      <c r="F37" s="216">
        <v>0.3637005506998152</v>
      </c>
    </row>
    <row r="38" spans="1:6" ht="12.75">
      <c r="A38" s="214"/>
      <c r="B38" s="217"/>
      <c r="C38" s="217"/>
      <c r="D38" s="217"/>
      <c r="E38" s="217"/>
      <c r="F38" s="216"/>
    </row>
    <row r="39" spans="1:6" ht="12.75">
      <c r="A39" s="205" t="s">
        <v>243</v>
      </c>
      <c r="B39" s="218">
        <v>694128.6561769998</v>
      </c>
      <c r="C39" s="218">
        <v>862214.5739999999</v>
      </c>
      <c r="D39" s="218">
        <v>1259053.2661787376</v>
      </c>
      <c r="E39" s="218">
        <v>1563937.8462208195</v>
      </c>
      <c r="F39" s="219">
        <v>0.2421538375158783</v>
      </c>
    </row>
    <row r="40" spans="1:6" ht="12.75">
      <c r="A40" s="214" t="s">
        <v>197</v>
      </c>
      <c r="B40" s="215">
        <v>162819.03355199995</v>
      </c>
      <c r="C40" s="215">
        <v>175053.604</v>
      </c>
      <c r="D40" s="215">
        <v>295331.181280949</v>
      </c>
      <c r="E40" s="215">
        <v>317522.9979503365</v>
      </c>
      <c r="F40" s="216">
        <v>0.0751421389815131</v>
      </c>
    </row>
    <row r="41" spans="1:6" ht="12.75">
      <c r="A41" s="214" t="s">
        <v>198</v>
      </c>
      <c r="B41" s="215">
        <v>12358.414375</v>
      </c>
      <c r="C41" s="215">
        <v>14796.057</v>
      </c>
      <c r="D41" s="215">
        <v>22416.45240427346</v>
      </c>
      <c r="E41" s="215">
        <v>26837.998585188012</v>
      </c>
      <c r="F41" s="216">
        <v>0.1972455811104005</v>
      </c>
    </row>
    <row r="42" spans="1:6" ht="12.75">
      <c r="A42" s="214" t="s">
        <v>201</v>
      </c>
      <c r="B42" s="215">
        <v>93350.542869</v>
      </c>
      <c r="C42" s="215">
        <v>107010.37399999998</v>
      </c>
      <c r="D42" s="215">
        <v>169324.95849703436</v>
      </c>
      <c r="E42" s="215">
        <v>194102.00068926736</v>
      </c>
      <c r="F42" s="216">
        <v>0.14632835237143707</v>
      </c>
    </row>
    <row r="43" spans="1:6" ht="12.75">
      <c r="A43" s="220" t="s">
        <v>199</v>
      </c>
      <c r="B43" s="215">
        <v>53358.39097</v>
      </c>
      <c r="C43" s="215">
        <v>77627.942</v>
      </c>
      <c r="D43" s="215">
        <v>96784.73267308774</v>
      </c>
      <c r="E43" s="215">
        <v>140806.33763218517</v>
      </c>
      <c r="F43" s="216">
        <v>0.45484038384225667</v>
      </c>
    </row>
    <row r="44" spans="1:6" ht="12.75">
      <c r="A44" s="220" t="s">
        <v>244</v>
      </c>
      <c r="B44" s="215">
        <v>225480.07431</v>
      </c>
      <c r="C44" s="215">
        <v>369799.182</v>
      </c>
      <c r="D44" s="215">
        <v>408989.63252979267</v>
      </c>
      <c r="E44" s="215">
        <v>670764.5099853078</v>
      </c>
      <c r="F44" s="216">
        <v>0.6400525994664333</v>
      </c>
    </row>
    <row r="45" spans="1:6" ht="12.75">
      <c r="A45" s="220" t="s">
        <v>276</v>
      </c>
      <c r="B45" s="215">
        <v>77449.338409</v>
      </c>
      <c r="C45" s="215">
        <v>36391.80599999999</v>
      </c>
      <c r="D45" s="215">
        <v>140482.3754493842</v>
      </c>
      <c r="E45" s="215">
        <v>66009.69690373835</v>
      </c>
      <c r="F45" s="216">
        <v>-0.5301211508377317</v>
      </c>
    </row>
    <row r="46" spans="1:6" ht="12.75">
      <c r="A46" s="220" t="s">
        <v>277</v>
      </c>
      <c r="B46" s="215">
        <v>52052.52812699998</v>
      </c>
      <c r="C46" s="215">
        <v>66393.03</v>
      </c>
      <c r="D46" s="215">
        <v>94416.07829896064</v>
      </c>
      <c r="E46" s="215">
        <v>120427.76296457529</v>
      </c>
      <c r="F46" s="216">
        <v>0.2755005835261535</v>
      </c>
    </row>
    <row r="47" spans="1:6" ht="12.75">
      <c r="A47" s="220" t="s">
        <v>278</v>
      </c>
      <c r="B47" s="215">
        <v>15074.772950999999</v>
      </c>
      <c r="C47" s="215">
        <v>12959.94</v>
      </c>
      <c r="D47" s="215">
        <v>27343.550726451544</v>
      </c>
      <c r="E47" s="215">
        <v>23507.53659465637</v>
      </c>
      <c r="F47" s="216">
        <v>-0.14028953921058612</v>
      </c>
    </row>
    <row r="48" spans="1:6" ht="12.75">
      <c r="A48" s="223" t="s">
        <v>279</v>
      </c>
      <c r="B48" s="224">
        <v>2185.5606139999995</v>
      </c>
      <c r="C48" s="224">
        <v>2182.639</v>
      </c>
      <c r="D48" s="224">
        <v>3964.304318804302</v>
      </c>
      <c r="E48" s="224">
        <v>3959.0049155647466</v>
      </c>
      <c r="F48" s="225">
        <v>-0.001336780129219196</v>
      </c>
    </row>
  </sheetData>
  <sheetProtection/>
  <printOptions/>
  <pageMargins left="0.75" right="0.75" top="1" bottom="1" header="0" footer="0"/>
  <pageSetup horizontalDpi="600" verticalDpi="600" orientation="portrait" scale="76" r:id="rId1"/>
  <colBreaks count="1" manualBreakCount="1">
    <brk id="6" max="4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1.28125" style="0" bestFit="1" customWidth="1"/>
    <col min="2" max="2" width="17.140625" style="0" bestFit="1" customWidth="1"/>
    <col min="3" max="3" width="16.28125" style="0" bestFit="1" customWidth="1"/>
    <col min="4" max="4" width="17.140625" style="0" bestFit="1" customWidth="1"/>
    <col min="5" max="5" width="17.00390625" style="0" bestFit="1" customWidth="1"/>
    <col min="6" max="6" width="10.421875" style="0" bestFit="1" customWidth="1"/>
  </cols>
  <sheetData>
    <row r="1" spans="1:6" ht="15.75">
      <c r="A1" s="247"/>
      <c r="B1" s="244" t="s">
        <v>53</v>
      </c>
      <c r="C1" s="245"/>
      <c r="D1" s="244" t="s">
        <v>54</v>
      </c>
      <c r="E1" s="245"/>
      <c r="F1" s="202"/>
    </row>
    <row r="2" spans="1:6" ht="12.75">
      <c r="A2" s="248"/>
      <c r="B2" s="246" t="s">
        <v>255</v>
      </c>
      <c r="C2" s="246" t="s">
        <v>256</v>
      </c>
      <c r="D2" s="246" t="s">
        <v>255</v>
      </c>
      <c r="E2" s="246" t="s">
        <v>256</v>
      </c>
      <c r="F2" s="204" t="s">
        <v>239</v>
      </c>
    </row>
    <row r="3" spans="1:6" ht="12.75">
      <c r="A3" s="205" t="s">
        <v>240</v>
      </c>
      <c r="B3" s="206">
        <v>1369747.093941</v>
      </c>
      <c r="C3" s="206">
        <v>1729944.495</v>
      </c>
      <c r="D3" s="206">
        <v>2484531.55926974</v>
      </c>
      <c r="E3" s="206">
        <v>3137879.768188497</v>
      </c>
      <c r="F3" s="207">
        <v>0.2629663553602801</v>
      </c>
    </row>
    <row r="4" spans="1:6" ht="12.75">
      <c r="A4" s="226" t="s">
        <v>271</v>
      </c>
      <c r="B4" s="215">
        <v>696510.989581</v>
      </c>
      <c r="C4" s="215">
        <v>965357.54</v>
      </c>
      <c r="D4" s="1">
        <v>1263374.4890914368</v>
      </c>
      <c r="E4" s="1">
        <v>1751024.9043188046</v>
      </c>
      <c r="F4" s="210">
        <v>0.3859903927441692</v>
      </c>
    </row>
    <row r="5" spans="1:6" ht="12.75">
      <c r="A5" s="226" t="s">
        <v>272</v>
      </c>
      <c r="B5" s="215">
        <v>22880.833582</v>
      </c>
      <c r="C5" s="215">
        <v>26681.849</v>
      </c>
      <c r="D5" s="1">
        <v>41502.663804393174</v>
      </c>
      <c r="E5" s="1">
        <v>48397.17944532114</v>
      </c>
      <c r="F5" s="210">
        <v>0.16612224394613828</v>
      </c>
    </row>
    <row r="6" spans="1:6" ht="12.75">
      <c r="A6" s="226" t="s">
        <v>197</v>
      </c>
      <c r="B6" s="215">
        <v>191812.16140799999</v>
      </c>
      <c r="C6" s="215">
        <v>219183.765</v>
      </c>
      <c r="D6" s="1">
        <v>347920.7005278337</v>
      </c>
      <c r="E6" s="1">
        <v>397568.9992925941</v>
      </c>
      <c r="F6" s="210">
        <v>0.1427000425368151</v>
      </c>
    </row>
    <row r="7" spans="1:6" ht="12.75">
      <c r="A7" s="226" t="s">
        <v>198</v>
      </c>
      <c r="B7" s="215">
        <v>49989.63271700001</v>
      </c>
      <c r="C7" s="215">
        <v>32230.133999999995</v>
      </c>
      <c r="D7" s="1">
        <v>90674.27167473838</v>
      </c>
      <c r="E7" s="1">
        <v>58461.00016324753</v>
      </c>
      <c r="F7" s="210">
        <v>-0.3552636367132286</v>
      </c>
    </row>
    <row r="8" spans="1:6" ht="12.75">
      <c r="A8" s="226" t="s">
        <v>201</v>
      </c>
      <c r="B8" s="215">
        <v>267822.782824</v>
      </c>
      <c r="C8" s="215">
        <v>331819.155</v>
      </c>
      <c r="D8" s="1">
        <v>485793.4425713302</v>
      </c>
      <c r="E8" s="1">
        <v>601874.0001088318</v>
      </c>
      <c r="F8" s="210">
        <v>0.23895044141205599</v>
      </c>
    </row>
    <row r="9" spans="1:6" ht="12.75">
      <c r="A9" s="226" t="s">
        <v>199</v>
      </c>
      <c r="B9" s="215">
        <v>140730.693829</v>
      </c>
      <c r="C9" s="215">
        <v>154672.052</v>
      </c>
      <c r="D9" s="1">
        <v>255265.99160000728</v>
      </c>
      <c r="E9" s="1">
        <v>280553.6848596979</v>
      </c>
      <c r="F9" s="210">
        <v>0.09906409036780549</v>
      </c>
    </row>
    <row r="10" spans="1:6" ht="12.75">
      <c r="A10" s="220" t="s">
        <v>275</v>
      </c>
      <c r="B10" s="215">
        <v>0</v>
      </c>
      <c r="C10" s="215">
        <v>0</v>
      </c>
      <c r="D10" s="1">
        <v>0</v>
      </c>
      <c r="E10" s="1">
        <v>0</v>
      </c>
      <c r="F10" s="210" t="s">
        <v>4</v>
      </c>
    </row>
    <row r="11" spans="1:6" ht="12.75">
      <c r="A11" s="226"/>
      <c r="B11" s="227"/>
      <c r="C11" s="227"/>
      <c r="D11" s="228"/>
      <c r="E11" s="228"/>
      <c r="F11" s="210"/>
    </row>
    <row r="12" spans="1:6" ht="12.75">
      <c r="A12" s="205" t="s">
        <v>241</v>
      </c>
      <c r="B12" s="206">
        <v>923047.6025039998</v>
      </c>
      <c r="C12" s="206">
        <v>1111656.667</v>
      </c>
      <c r="D12" s="206">
        <v>1674280.5363661095</v>
      </c>
      <c r="E12" s="206">
        <v>2016391.262629011</v>
      </c>
      <c r="F12" s="207">
        <v>0.20433297696061445</v>
      </c>
    </row>
    <row r="13" spans="1:6" ht="12.75">
      <c r="A13" s="226" t="s">
        <v>271</v>
      </c>
      <c r="B13" s="215">
        <v>464054.926932</v>
      </c>
      <c r="C13" s="215">
        <v>587987.55</v>
      </c>
      <c r="D13" s="1">
        <v>841731.3796811232</v>
      </c>
      <c r="E13" s="1">
        <v>1066527.9969527128</v>
      </c>
      <c r="F13" s="210">
        <v>0.26706455610191254</v>
      </c>
    </row>
    <row r="14" spans="1:6" ht="12.75">
      <c r="A14" s="226" t="s">
        <v>272</v>
      </c>
      <c r="B14" s="215">
        <v>18365.380610999993</v>
      </c>
      <c r="C14" s="215">
        <v>21282.23</v>
      </c>
      <c r="D14" s="1">
        <v>33312.25737062632</v>
      </c>
      <c r="E14" s="1">
        <v>38603.01826558561</v>
      </c>
      <c r="F14" s="210">
        <v>0.15882324743397647</v>
      </c>
    </row>
    <row r="15" spans="1:6" ht="12.75">
      <c r="A15" s="226" t="s">
        <v>197</v>
      </c>
      <c r="B15" s="215">
        <v>190813.07196799997</v>
      </c>
      <c r="C15" s="215">
        <v>209162.60199999998</v>
      </c>
      <c r="D15" s="1">
        <v>346108.4906277775</v>
      </c>
      <c r="E15" s="1">
        <v>379391.99724293046</v>
      </c>
      <c r="F15" s="210">
        <v>0.09616495265626913</v>
      </c>
    </row>
    <row r="16" spans="1:6" ht="12.75">
      <c r="A16" s="226" t="s">
        <v>198</v>
      </c>
      <c r="B16" s="215">
        <v>24541.931262</v>
      </c>
      <c r="C16" s="215">
        <v>26919.915</v>
      </c>
      <c r="D16" s="1">
        <v>44515.66498340317</v>
      </c>
      <c r="E16" s="1">
        <v>48828.99820427709</v>
      </c>
      <c r="F16" s="210">
        <v>0.09689472733883832</v>
      </c>
    </row>
    <row r="17" spans="1:6" ht="12.75">
      <c r="A17" s="226" t="s">
        <v>201</v>
      </c>
      <c r="B17" s="215">
        <v>135075.933727</v>
      </c>
      <c r="C17" s="215">
        <v>149511.96499999997</v>
      </c>
      <c r="D17" s="1">
        <v>245009.0397906804</v>
      </c>
      <c r="E17" s="1">
        <v>271194.0015599209</v>
      </c>
      <c r="F17" s="210">
        <v>0.10687345165554385</v>
      </c>
    </row>
    <row r="18" spans="1:6" ht="12.75">
      <c r="A18" s="226" t="s">
        <v>199</v>
      </c>
      <c r="B18" s="215">
        <v>90923.65550599998</v>
      </c>
      <c r="C18" s="215">
        <v>117255.184</v>
      </c>
      <c r="D18" s="1">
        <v>164922.92087210462</v>
      </c>
      <c r="E18" s="1">
        <v>212684.66742848852</v>
      </c>
      <c r="F18" s="210">
        <v>0.2896004163873769</v>
      </c>
    </row>
    <row r="19" spans="1:6" ht="12.75">
      <c r="A19" s="220" t="s">
        <v>275</v>
      </c>
      <c r="B19" s="215">
        <v>-727.297502</v>
      </c>
      <c r="C19" s="215">
        <v>-462.779</v>
      </c>
      <c r="D19" s="1">
        <v>-1319.2169596053038</v>
      </c>
      <c r="E19" s="1">
        <v>-839.417024904319</v>
      </c>
      <c r="F19" s="210">
        <v>0.3637005506998152</v>
      </c>
    </row>
    <row r="20" spans="1:6" ht="12.75">
      <c r="A20" s="229"/>
      <c r="B20" s="227"/>
      <c r="C20" s="227"/>
      <c r="D20" s="228"/>
      <c r="E20" s="228"/>
      <c r="F20" s="210"/>
    </row>
    <row r="21" spans="1:6" ht="12.75">
      <c r="A21" s="205" t="s">
        <v>254</v>
      </c>
      <c r="B21" s="206">
        <v>446699.4914370002</v>
      </c>
      <c r="C21" s="206">
        <v>618287.8280000002</v>
      </c>
      <c r="D21" s="206">
        <v>810251.0229036299</v>
      </c>
      <c r="E21" s="206">
        <v>1121488.505559486</v>
      </c>
      <c r="F21" s="207">
        <v>0.38412476363250986</v>
      </c>
    </row>
    <row r="22" spans="1:6" ht="12.75">
      <c r="A22" s="226" t="s">
        <v>271</v>
      </c>
      <c r="B22" s="215">
        <v>232456.06264899997</v>
      </c>
      <c r="C22" s="215">
        <v>377369.99</v>
      </c>
      <c r="D22" s="1">
        <v>421643.10941031366</v>
      </c>
      <c r="E22" s="1">
        <v>684496.9073660917</v>
      </c>
      <c r="F22" s="210">
        <v>0.623403518495513</v>
      </c>
    </row>
    <row r="23" spans="1:6" ht="12.75">
      <c r="A23" s="226" t="s">
        <v>272</v>
      </c>
      <c r="B23" s="215">
        <v>4515.452971000006</v>
      </c>
      <c r="C23" s="215">
        <v>5399.618999999999</v>
      </c>
      <c r="D23" s="1">
        <v>8190.406433766858</v>
      </c>
      <c r="E23" s="1">
        <v>9794.161179735538</v>
      </c>
      <c r="F23" s="210">
        <v>0.1958089331631734</v>
      </c>
    </row>
    <row r="24" spans="1:6" ht="12.75">
      <c r="A24" s="226" t="s">
        <v>197</v>
      </c>
      <c r="B24" s="215">
        <v>999.0894400000107</v>
      </c>
      <c r="C24" s="215">
        <v>10021.16300000003</v>
      </c>
      <c r="D24" s="1">
        <v>1812.2099000562494</v>
      </c>
      <c r="E24" s="1">
        <v>18177.002049663584</v>
      </c>
      <c r="F24" s="210">
        <v>9.030296186495498</v>
      </c>
    </row>
    <row r="25" spans="1:6" ht="12.75">
      <c r="A25" s="226" t="s">
        <v>198</v>
      </c>
      <c r="B25" s="215">
        <v>25447.70145500001</v>
      </c>
      <c r="C25" s="215">
        <v>5310.218999999994</v>
      </c>
      <c r="D25" s="1">
        <v>46158.60669133521</v>
      </c>
      <c r="E25" s="1">
        <v>9632.00195897044</v>
      </c>
      <c r="F25" s="210">
        <v>-0.7913281476761183</v>
      </c>
    </row>
    <row r="26" spans="1:6" ht="12.75">
      <c r="A26" s="226" t="s">
        <v>201</v>
      </c>
      <c r="B26" s="215">
        <v>132746.849097</v>
      </c>
      <c r="C26" s="215">
        <v>182307.19</v>
      </c>
      <c r="D26" s="1">
        <v>240784.40278064975</v>
      </c>
      <c r="E26" s="1">
        <v>330679.99854891095</v>
      </c>
      <c r="F26" s="210">
        <v>0.3733447629087274</v>
      </c>
    </row>
    <row r="27" spans="1:6" ht="12.75">
      <c r="A27" s="226" t="s">
        <v>199</v>
      </c>
      <c r="B27" s="215">
        <v>49807.038323000015</v>
      </c>
      <c r="C27" s="215">
        <v>37416.868</v>
      </c>
      <c r="D27" s="1">
        <v>90343.07072790267</v>
      </c>
      <c r="E27" s="1">
        <v>67869.01743120931</v>
      </c>
      <c r="F27" s="210">
        <v>-0.24876344268152256</v>
      </c>
    </row>
    <row r="28" spans="1:6" ht="12.75">
      <c r="A28" s="220" t="s">
        <v>275</v>
      </c>
      <c r="B28" s="215">
        <v>727.297502</v>
      </c>
      <c r="C28" s="215">
        <v>462.779</v>
      </c>
      <c r="D28" s="1">
        <v>1319.2169596053038</v>
      </c>
      <c r="E28" s="1">
        <v>839.417024904319</v>
      </c>
      <c r="F28" s="210">
        <v>-0.3637005506998152</v>
      </c>
    </row>
    <row r="29" spans="1:6" ht="12.75">
      <c r="A29" s="220"/>
      <c r="B29" s="215"/>
      <c r="C29" s="215"/>
      <c r="D29" s="1"/>
      <c r="E29" s="1"/>
      <c r="F29" s="210"/>
    </row>
    <row r="30" spans="1:6" ht="12.75">
      <c r="A30" s="205" t="s">
        <v>245</v>
      </c>
      <c r="B30" s="206">
        <v>30994.087327999998</v>
      </c>
      <c r="C30" s="206">
        <v>30805.928999999996</v>
      </c>
      <c r="D30" s="206">
        <v>56218.98265585605</v>
      </c>
      <c r="E30" s="206">
        <v>55877.68950318333</v>
      </c>
      <c r="F30" s="207">
        <v>-0.006070781372227043</v>
      </c>
    </row>
    <row r="31" spans="1:6" ht="12.75">
      <c r="A31" s="226" t="s">
        <v>271</v>
      </c>
      <c r="B31" s="215">
        <v>14274.324238</v>
      </c>
      <c r="C31" s="215">
        <v>14285.64</v>
      </c>
      <c r="D31" s="1">
        <v>25891.647599354266</v>
      </c>
      <c r="E31" s="1">
        <v>25912.17282472656</v>
      </c>
      <c r="F31" s="210">
        <v>0.0007927353905745916</v>
      </c>
    </row>
    <row r="32" spans="1:6" ht="12.75">
      <c r="A32" s="226" t="s">
        <v>272</v>
      </c>
      <c r="B32" s="215">
        <v>970.8998769999998</v>
      </c>
      <c r="C32" s="215">
        <v>1112.261</v>
      </c>
      <c r="D32" s="1">
        <v>1761.0779361883513</v>
      </c>
      <c r="E32" s="1">
        <v>2017.4874390089062</v>
      </c>
      <c r="F32" s="210">
        <v>0.14559804398862866</v>
      </c>
    </row>
    <row r="33" spans="1:6" ht="12.75">
      <c r="A33" s="226" t="s">
        <v>197</v>
      </c>
      <c r="B33" s="215">
        <v>2247.391624</v>
      </c>
      <c r="C33" s="215">
        <v>2582.8879999999995</v>
      </c>
      <c r="D33" s="1">
        <v>4076.45720919265</v>
      </c>
      <c r="E33" s="1">
        <v>4685.001179009994</v>
      </c>
      <c r="F33" s="210">
        <v>0.14928256046574995</v>
      </c>
    </row>
    <row r="34" spans="1:6" ht="12.75">
      <c r="A34" s="226" t="s">
        <v>198</v>
      </c>
      <c r="B34" s="215">
        <v>995.177593</v>
      </c>
      <c r="C34" s="215">
        <v>1049.694</v>
      </c>
      <c r="D34" s="1">
        <v>1805.114351272424</v>
      </c>
      <c r="E34" s="1">
        <v>1903.999564673233</v>
      </c>
      <c r="F34" s="210">
        <v>0.05478058125852512</v>
      </c>
    </row>
    <row r="35" spans="1:6" ht="12.75">
      <c r="A35" s="249" t="s">
        <v>280</v>
      </c>
      <c r="B35" s="250">
        <v>70.667915</v>
      </c>
      <c r="C35" s="250">
        <v>48.085</v>
      </c>
      <c r="D35" s="251">
        <v>128.18181241044059</v>
      </c>
      <c r="E35" s="251">
        <v>87.21953166095302</v>
      </c>
      <c r="F35" s="252">
        <v>-0.31956390676023183</v>
      </c>
    </row>
    <row r="36" spans="1:6" ht="12.75">
      <c r="A36" s="226" t="s">
        <v>201</v>
      </c>
      <c r="B36" s="215">
        <v>4015.0972449999995</v>
      </c>
      <c r="C36" s="215">
        <v>4563.193</v>
      </c>
      <c r="D36" s="1">
        <v>7282.830431154885</v>
      </c>
      <c r="E36" s="1">
        <v>8277.000235802</v>
      </c>
      <c r="F36" s="210">
        <v>0.13650871238113693</v>
      </c>
    </row>
    <row r="37" spans="1:6" ht="12.75">
      <c r="A37" s="226" t="s">
        <v>199</v>
      </c>
      <c r="B37" s="215">
        <v>8425.063693</v>
      </c>
      <c r="C37" s="215">
        <v>7149.235</v>
      </c>
      <c r="D37" s="1">
        <v>15281.89891893853</v>
      </c>
      <c r="E37" s="1">
        <v>12967.722334077016</v>
      </c>
      <c r="F37" s="210">
        <v>-0.1514325279297329</v>
      </c>
    </row>
    <row r="38" spans="1:6" ht="12.75">
      <c r="A38" s="249" t="s">
        <v>281</v>
      </c>
      <c r="B38" s="250">
        <v>113.925576</v>
      </c>
      <c r="C38" s="250">
        <v>126.298</v>
      </c>
      <c r="D38" s="251">
        <v>206.64521956793823</v>
      </c>
      <c r="E38" s="251">
        <v>229.08708349204625</v>
      </c>
      <c r="F38" s="252">
        <v>0.10860093435033402</v>
      </c>
    </row>
    <row r="39" spans="1:6" ht="12.75">
      <c r="A39" s="220" t="s">
        <v>275</v>
      </c>
      <c r="B39" s="215">
        <v>-118.46043299999998</v>
      </c>
      <c r="C39" s="215">
        <v>-111.365</v>
      </c>
      <c r="D39" s="1">
        <v>-214.87082222343145</v>
      </c>
      <c r="E39" s="1">
        <v>-202.00068926738132</v>
      </c>
      <c r="F39" s="210">
        <v>0.05989707128624117</v>
      </c>
    </row>
    <row r="40" spans="1:6" ht="12.75">
      <c r="A40" s="220"/>
      <c r="B40" s="215"/>
      <c r="C40" s="215"/>
      <c r="D40" s="1"/>
      <c r="E40" s="1"/>
      <c r="F40" s="210"/>
    </row>
    <row r="41" spans="1:6" ht="12.75">
      <c r="A41" s="205" t="s">
        <v>246</v>
      </c>
      <c r="B41" s="206">
        <v>415705.404109</v>
      </c>
      <c r="C41" s="206">
        <v>587481.899</v>
      </c>
      <c r="D41" s="206">
        <v>754032.0402477736</v>
      </c>
      <c r="E41" s="206">
        <v>1065610.8160563023</v>
      </c>
      <c r="F41" s="207">
        <v>0.4132168915609268</v>
      </c>
    </row>
    <row r="42" spans="1:6" ht="12.75">
      <c r="A42" s="226" t="s">
        <v>271</v>
      </c>
      <c r="B42" s="215">
        <v>218181.73841099994</v>
      </c>
      <c r="C42" s="215">
        <v>363084.35</v>
      </c>
      <c r="D42" s="1">
        <v>395751.46181095927</v>
      </c>
      <c r="E42" s="1">
        <v>658584.7345413652</v>
      </c>
      <c r="F42" s="210">
        <v>0.6641372126022743</v>
      </c>
    </row>
    <row r="43" spans="1:6" ht="12.75">
      <c r="A43" s="226" t="s">
        <v>272</v>
      </c>
      <c r="B43" s="215">
        <v>3544.553094</v>
      </c>
      <c r="C43" s="215">
        <v>4287.357999999999</v>
      </c>
      <c r="D43" s="1">
        <v>6429.328497578495</v>
      </c>
      <c r="E43" s="1">
        <v>7776.673740726633</v>
      </c>
      <c r="F43" s="210">
        <v>0.20956235844156876</v>
      </c>
    </row>
    <row r="44" spans="1:6" ht="12.75">
      <c r="A44" s="226" t="s">
        <v>197</v>
      </c>
      <c r="B44" s="215">
        <v>-1248.302184</v>
      </c>
      <c r="C44" s="215">
        <v>7438.274999999999</v>
      </c>
      <c r="D44" s="1">
        <v>-2264.2473091364204</v>
      </c>
      <c r="E44" s="1">
        <v>13492.000870653534</v>
      </c>
      <c r="F44" s="210">
        <v>6.958713439213209</v>
      </c>
    </row>
    <row r="45" spans="1:6" ht="12.75">
      <c r="A45" s="226" t="s">
        <v>198</v>
      </c>
      <c r="B45" s="215">
        <v>24452.523861999995</v>
      </c>
      <c r="C45" s="215">
        <v>4260.525</v>
      </c>
      <c r="D45" s="1">
        <v>44353.49234006276</v>
      </c>
      <c r="E45" s="1">
        <v>7728.00239429722</v>
      </c>
      <c r="F45" s="210">
        <v>-0.825763384424256</v>
      </c>
    </row>
    <row r="46" spans="1:6" ht="12.75">
      <c r="A46" s="249" t="s">
        <v>280</v>
      </c>
      <c r="B46" s="250">
        <v>-70.667915</v>
      </c>
      <c r="C46" s="250">
        <v>-48.085</v>
      </c>
      <c r="D46" s="251">
        <v>-128.18181241044059</v>
      </c>
      <c r="E46" s="251">
        <v>-87.21953166095302</v>
      </c>
      <c r="F46" s="252">
        <v>0.31956390676023183</v>
      </c>
    </row>
    <row r="47" spans="1:6" ht="12.75">
      <c r="A47" s="226" t="s">
        <v>201</v>
      </c>
      <c r="B47" s="215">
        <v>128731.751852</v>
      </c>
      <c r="C47" s="215">
        <v>177743.997</v>
      </c>
      <c r="D47" s="1">
        <v>233501.57234949488</v>
      </c>
      <c r="E47" s="1">
        <v>322402.9983131088</v>
      </c>
      <c r="F47" s="210">
        <v>0.3807315945202724</v>
      </c>
    </row>
    <row r="48" spans="1:6" ht="12.75">
      <c r="A48" s="226" t="s">
        <v>199</v>
      </c>
      <c r="B48" s="215">
        <v>41381.97463</v>
      </c>
      <c r="C48" s="215">
        <v>30267.632999999998</v>
      </c>
      <c r="D48" s="1">
        <v>75061.1718089641</v>
      </c>
      <c r="E48" s="1">
        <v>54901.295097132286</v>
      </c>
      <c r="F48" s="210">
        <v>-0.26857929640560513</v>
      </c>
    </row>
    <row r="49" spans="1:6" ht="12.75">
      <c r="A49" s="249" t="s">
        <v>281</v>
      </c>
      <c r="B49" s="250">
        <v>-113.925576</v>
      </c>
      <c r="C49" s="250">
        <v>-126.298</v>
      </c>
      <c r="D49" s="251">
        <v>-206.64521956793823</v>
      </c>
      <c r="E49" s="251">
        <v>-229.08708349204625</v>
      </c>
      <c r="F49" s="252">
        <v>-0.10860093435033402</v>
      </c>
    </row>
    <row r="50" spans="1:6" ht="12.75">
      <c r="A50" s="220" t="s">
        <v>275</v>
      </c>
      <c r="B50" s="215">
        <v>845.757935</v>
      </c>
      <c r="C50" s="215">
        <v>574.144</v>
      </c>
      <c r="D50" s="1">
        <v>1534.0877818287354</v>
      </c>
      <c r="E50" s="1">
        <v>1041.4177141717003</v>
      </c>
      <c r="F50" s="210">
        <v>-0.32114855061927383</v>
      </c>
    </row>
    <row r="51" spans="1:6" ht="12.75">
      <c r="A51" s="220"/>
      <c r="B51" s="215"/>
      <c r="C51" s="215"/>
      <c r="D51" s="1"/>
      <c r="E51" s="1"/>
      <c r="F51" s="210"/>
    </row>
    <row r="52" spans="1:6" ht="12.75">
      <c r="A52" s="205" t="s">
        <v>247</v>
      </c>
      <c r="B52" s="206">
        <v>193979.11260400005</v>
      </c>
      <c r="C52" s="206">
        <v>220110.191</v>
      </c>
      <c r="D52" s="206">
        <v>351851.24993923574</v>
      </c>
      <c r="E52" s="206">
        <v>399249.40777421056</v>
      </c>
      <c r="F52" s="207">
        <v>0.13471078429637642</v>
      </c>
    </row>
  </sheetData>
  <sheetProtection/>
  <printOptions/>
  <pageMargins left="0.75" right="0.75" top="1" bottom="1" header="0" footer="0"/>
  <pageSetup horizontalDpi="600" verticalDpi="600" orientation="portrait" scale="64" r:id="rId1"/>
  <colBreaks count="1" manualBreakCount="1">
    <brk id="6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8515625" style="0" bestFit="1" customWidth="1"/>
    <col min="2" max="2" width="14.00390625" style="0" bestFit="1" customWidth="1"/>
  </cols>
  <sheetData>
    <row r="1" spans="1:2" ht="18">
      <c r="A1" s="253" t="s">
        <v>248</v>
      </c>
      <c r="B1" s="254" t="s">
        <v>249</v>
      </c>
    </row>
    <row r="2" spans="1:2" ht="15.75">
      <c r="A2" s="255" t="s">
        <v>250</v>
      </c>
      <c r="B2" s="256">
        <v>0.5998</v>
      </c>
    </row>
    <row r="3" spans="1:2" ht="15.75">
      <c r="A3" s="255" t="s">
        <v>251</v>
      </c>
      <c r="B3" s="256">
        <v>0.2044</v>
      </c>
    </row>
    <row r="4" spans="1:2" ht="15.75">
      <c r="A4" s="255" t="s">
        <v>282</v>
      </c>
      <c r="B4" s="256">
        <v>0.0456</v>
      </c>
    </row>
    <row r="5" spans="1:2" ht="15.75">
      <c r="A5" s="255" t="s">
        <v>252</v>
      </c>
      <c r="B5" s="256">
        <v>0.015</v>
      </c>
    </row>
    <row r="6" spans="1:2" ht="16.5" thickBot="1">
      <c r="A6" s="257" t="s">
        <v>84</v>
      </c>
      <c r="B6" s="258">
        <v>0.1352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1.7109375" style="0" customWidth="1"/>
    <col min="2" max="2" width="18.7109375" style="0" customWidth="1"/>
    <col min="3" max="3" width="18.28125" style="0" customWidth="1"/>
    <col min="4" max="4" width="14.00390625" style="0" customWidth="1"/>
    <col min="5" max="5" width="13.8515625" style="0" customWidth="1"/>
  </cols>
  <sheetData>
    <row r="1" spans="1:5" ht="15.75">
      <c r="A1" s="79" t="s">
        <v>31</v>
      </c>
      <c r="B1" s="80"/>
      <c r="C1" s="80"/>
      <c r="D1" s="80"/>
      <c r="E1" s="81"/>
    </row>
    <row r="2" spans="1:5" ht="15.75">
      <c r="A2" s="82"/>
      <c r="B2" s="80"/>
      <c r="C2" s="80"/>
      <c r="D2" s="83"/>
      <c r="E2" s="84"/>
    </row>
    <row r="3" spans="1:5" ht="15.75">
      <c r="A3" s="56"/>
      <c r="B3" s="9" t="s">
        <v>255</v>
      </c>
      <c r="C3" s="9" t="s">
        <v>256</v>
      </c>
      <c r="D3" s="64" t="s">
        <v>6</v>
      </c>
      <c r="E3" s="65" t="s">
        <v>7</v>
      </c>
    </row>
    <row r="4" spans="1:5" ht="12.75">
      <c r="A4" s="57" t="s">
        <v>8</v>
      </c>
      <c r="B4" s="2">
        <v>1369747.093</v>
      </c>
      <c r="C4" s="2">
        <v>1729944.495</v>
      </c>
      <c r="D4" s="2">
        <v>360197.402</v>
      </c>
      <c r="E4" s="3">
        <v>0.262966356227923</v>
      </c>
    </row>
    <row r="5" spans="1:5" ht="12.75">
      <c r="A5" s="57" t="s">
        <v>9</v>
      </c>
      <c r="B5" s="2">
        <v>-923047.605</v>
      </c>
      <c r="C5" s="2">
        <v>-1111656.667</v>
      </c>
      <c r="D5" s="2">
        <v>-188609.06199999992</v>
      </c>
      <c r="E5" s="3">
        <v>-0.2043329737039943</v>
      </c>
    </row>
    <row r="6" spans="1:5" ht="12.75">
      <c r="A6" s="85" t="s">
        <v>253</v>
      </c>
      <c r="B6" s="86">
        <v>446699.4880000001</v>
      </c>
      <c r="C6" s="86">
        <v>618287.8280000002</v>
      </c>
      <c r="D6" s="86">
        <v>171588.34</v>
      </c>
      <c r="E6" s="87">
        <v>0.3841247742822576</v>
      </c>
    </row>
    <row r="7" spans="1:5" ht="12.75">
      <c r="A7" s="58"/>
      <c r="B7" s="1"/>
      <c r="C7" s="1"/>
      <c r="D7" s="1"/>
      <c r="E7" s="4"/>
    </row>
    <row r="8" spans="1:5" ht="12.75">
      <c r="A8" s="58" t="s">
        <v>10</v>
      </c>
      <c r="B8" s="1">
        <v>-30994.088</v>
      </c>
      <c r="C8" s="1">
        <v>-30805.929</v>
      </c>
      <c r="D8" s="1">
        <v>188.15899999999965</v>
      </c>
      <c r="E8" s="4">
        <v>0.0060708029221572726</v>
      </c>
    </row>
    <row r="9" spans="1:5" ht="12.75">
      <c r="A9" s="58"/>
      <c r="B9" s="1"/>
      <c r="C9" s="1"/>
      <c r="D9" s="1"/>
      <c r="E9" s="4"/>
    </row>
    <row r="10" spans="1:5" ht="12.75">
      <c r="A10" s="85" t="s">
        <v>11</v>
      </c>
      <c r="B10" s="86">
        <v>415705.4</v>
      </c>
      <c r="C10" s="86">
        <v>587481.8990000002</v>
      </c>
      <c r="D10" s="86">
        <v>171776.49900000007</v>
      </c>
      <c r="E10" s="87">
        <v>0.41321690552973334</v>
      </c>
    </row>
    <row r="11" spans="1:5" ht="12.75">
      <c r="A11" s="58"/>
      <c r="B11" s="8"/>
      <c r="C11" s="8"/>
      <c r="D11" s="8"/>
      <c r="E11" s="4"/>
    </row>
    <row r="12" spans="1:5" ht="12.75">
      <c r="A12" s="57" t="s">
        <v>12</v>
      </c>
      <c r="B12" s="2">
        <v>-131612.073</v>
      </c>
      <c r="C12" s="2">
        <v>-117058.49399999999</v>
      </c>
      <c r="D12" s="2">
        <v>14553.579000000012</v>
      </c>
      <c r="E12" s="3">
        <v>0.11057936151495777</v>
      </c>
    </row>
    <row r="13" spans="1:5" ht="12.75">
      <c r="A13" s="58" t="s">
        <v>13</v>
      </c>
      <c r="B13" s="1">
        <v>15731.603</v>
      </c>
      <c r="C13" s="1">
        <v>16061.167</v>
      </c>
      <c r="D13" s="1">
        <v>329.5640000000003</v>
      </c>
      <c r="E13" s="4">
        <v>0.02094916837146223</v>
      </c>
    </row>
    <row r="14" spans="1:5" ht="12.75">
      <c r="A14" s="58" t="s">
        <v>14</v>
      </c>
      <c r="B14" s="1">
        <v>-147343.676</v>
      </c>
      <c r="C14" s="1">
        <v>-133119.661</v>
      </c>
      <c r="D14" s="1">
        <v>14224.015000000014</v>
      </c>
      <c r="E14" s="4">
        <v>0.09653631147359194</v>
      </c>
    </row>
    <row r="15" spans="1:5" ht="12.75">
      <c r="A15" s="57" t="s">
        <v>15</v>
      </c>
      <c r="B15" s="2">
        <v>28094.945999999996</v>
      </c>
      <c r="C15" s="2">
        <v>75379.285</v>
      </c>
      <c r="D15" s="2">
        <v>47284.33900000001</v>
      </c>
      <c r="E15" s="3">
        <v>1.6830193943067202</v>
      </c>
    </row>
    <row r="16" spans="1:5" ht="12.75">
      <c r="A16" s="58" t="s">
        <v>16</v>
      </c>
      <c r="B16" s="1">
        <v>34184.456</v>
      </c>
      <c r="C16" s="1">
        <v>79606.891</v>
      </c>
      <c r="D16" s="1">
        <v>45422.435000000005</v>
      </c>
      <c r="E16" s="4">
        <v>1.3287452928898447</v>
      </c>
    </row>
    <row r="17" spans="1:5" ht="12.75">
      <c r="A17" s="58" t="s">
        <v>17</v>
      </c>
      <c r="B17" s="1">
        <v>-6089.51</v>
      </c>
      <c r="C17" s="1">
        <v>-4227.606</v>
      </c>
      <c r="D17" s="1">
        <v>1861.9040000000005</v>
      </c>
      <c r="E17" s="4">
        <v>0.3057559639445539</v>
      </c>
    </row>
    <row r="18" spans="1:5" ht="12.75">
      <c r="A18" s="57" t="s">
        <v>18</v>
      </c>
      <c r="B18" s="2">
        <v>-70412.17599999999</v>
      </c>
      <c r="C18" s="2">
        <v>-9152.691999999995</v>
      </c>
      <c r="D18" s="2">
        <v>61259.484</v>
      </c>
      <c r="E18" s="3">
        <v>0.870012652357172</v>
      </c>
    </row>
    <row r="19" spans="1:5" ht="12.75">
      <c r="A19" s="58" t="s">
        <v>19</v>
      </c>
      <c r="B19" s="1">
        <v>13735.667</v>
      </c>
      <c r="C19" s="1">
        <v>50203.542</v>
      </c>
      <c r="D19" s="1">
        <v>36467.875</v>
      </c>
      <c r="E19" s="4">
        <v>2.6549766385571227</v>
      </c>
    </row>
    <row r="20" spans="1:5" ht="12.75">
      <c r="A20" s="58" t="s">
        <v>20</v>
      </c>
      <c r="B20" s="1">
        <v>-84147.843</v>
      </c>
      <c r="C20" s="1">
        <v>-59356.234</v>
      </c>
      <c r="D20" s="1">
        <v>24791.608999999997</v>
      </c>
      <c r="E20" s="4">
        <v>0.29461966125501277</v>
      </c>
    </row>
    <row r="21" spans="1:5" ht="12.75">
      <c r="A21" s="58" t="s">
        <v>21</v>
      </c>
      <c r="B21" s="1">
        <v>-706.099</v>
      </c>
      <c r="C21" s="1">
        <v>-805.777</v>
      </c>
      <c r="D21" s="1">
        <v>-99.678</v>
      </c>
      <c r="E21" s="4">
        <v>-0.1411671734416845</v>
      </c>
    </row>
    <row r="22" spans="1:5" ht="12.75">
      <c r="A22" s="58" t="s">
        <v>22</v>
      </c>
      <c r="B22" s="1">
        <v>3646.704</v>
      </c>
      <c r="C22" s="1">
        <v>1102.877</v>
      </c>
      <c r="D22" s="1">
        <v>-2543.827</v>
      </c>
      <c r="E22" s="4">
        <v>-0.6975688183082587</v>
      </c>
    </row>
    <row r="23" spans="1:5" ht="12.75">
      <c r="A23" s="58" t="s">
        <v>23</v>
      </c>
      <c r="B23" s="1">
        <v>14919.732</v>
      </c>
      <c r="C23" s="1">
        <v>-6989.507</v>
      </c>
      <c r="D23" s="1">
        <v>-21909.239</v>
      </c>
      <c r="E23" s="4">
        <v>-1.4684740315710765</v>
      </c>
    </row>
    <row r="24" spans="1:5" ht="12.75">
      <c r="A24" s="85" t="s">
        <v>24</v>
      </c>
      <c r="B24" s="86">
        <v>-156068.96600000001</v>
      </c>
      <c r="C24" s="86">
        <v>-57524.30799999998</v>
      </c>
      <c r="D24" s="86">
        <v>98544.65800000002</v>
      </c>
      <c r="E24" s="87">
        <v>0.6314173824923016</v>
      </c>
    </row>
    <row r="25" spans="1:5" ht="12.75">
      <c r="A25" s="57"/>
      <c r="B25" s="2"/>
      <c r="C25" s="2"/>
      <c r="D25" s="2"/>
      <c r="E25" s="3"/>
    </row>
    <row r="26" spans="1:5" ht="12.75">
      <c r="A26" s="85" t="s">
        <v>25</v>
      </c>
      <c r="B26" s="88">
        <v>259636.43400000012</v>
      </c>
      <c r="C26" s="88">
        <v>529957.5910000002</v>
      </c>
      <c r="D26" s="88">
        <v>270321.1570000001</v>
      </c>
      <c r="E26" s="87">
        <v>1.0411526334551335</v>
      </c>
    </row>
    <row r="27" spans="1:5" ht="12.75">
      <c r="A27" s="58"/>
      <c r="B27" s="8"/>
      <c r="C27" s="8"/>
      <c r="D27" s="1"/>
      <c r="E27" s="4"/>
    </row>
    <row r="28" spans="1:5" ht="12.75">
      <c r="A28" s="58" t="s">
        <v>26</v>
      </c>
      <c r="B28" s="1">
        <v>-78106.136</v>
      </c>
      <c r="C28" s="1">
        <v>-130509.802</v>
      </c>
      <c r="D28" s="1">
        <v>-52403.666</v>
      </c>
      <c r="E28" s="4">
        <v>-0.6709289267619127</v>
      </c>
    </row>
    <row r="29" spans="1:5" ht="12.75">
      <c r="A29" s="58" t="s">
        <v>27</v>
      </c>
      <c r="B29" s="1">
        <v>0</v>
      </c>
      <c r="C29" s="1">
        <v>0</v>
      </c>
      <c r="D29" s="1">
        <v>0</v>
      </c>
      <c r="E29" s="4" t="s">
        <v>4</v>
      </c>
    </row>
    <row r="30" spans="1:5" ht="12.75">
      <c r="A30" s="58" t="s">
        <v>28</v>
      </c>
      <c r="B30" s="1">
        <v>-50498.556</v>
      </c>
      <c r="C30" s="1">
        <v>-106853.912</v>
      </c>
      <c r="D30" s="1">
        <v>-56355.356</v>
      </c>
      <c r="E30" s="4">
        <v>-1.115979553950018</v>
      </c>
    </row>
    <row r="31" spans="1:5" ht="12.75">
      <c r="A31" s="58" t="s">
        <v>29</v>
      </c>
      <c r="B31" s="1">
        <v>3671.777</v>
      </c>
      <c r="C31" s="1">
        <v>4144.536</v>
      </c>
      <c r="D31" s="1">
        <v>472.759</v>
      </c>
      <c r="E31" s="4">
        <v>0.128754823618101</v>
      </c>
    </row>
    <row r="32" spans="1:5" ht="12.75">
      <c r="A32" s="58"/>
      <c r="B32" s="8"/>
      <c r="C32" s="8"/>
      <c r="D32" s="8"/>
      <c r="E32" s="4"/>
    </row>
    <row r="33" spans="1:5" ht="12.75">
      <c r="A33" s="85" t="s">
        <v>30</v>
      </c>
      <c r="B33" s="88">
        <v>134703.51900000012</v>
      </c>
      <c r="C33" s="88">
        <v>296738.41300000023</v>
      </c>
      <c r="D33" s="89">
        <v>162034.89400000012</v>
      </c>
      <c r="E33" s="87">
        <v>1.202900230097181</v>
      </c>
    </row>
  </sheetData>
  <sheetProtection/>
  <printOptions/>
  <pageMargins left="0.31496062992125984" right="0.75" top="0.7874015748031497" bottom="1" header="0" footer="0"/>
  <pageSetup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8.00390625" style="0" customWidth="1"/>
    <col min="3" max="3" width="18.00390625" style="0" bestFit="1" customWidth="1"/>
    <col min="4" max="4" width="14.28125" style="0" customWidth="1"/>
    <col min="5" max="5" width="14.8515625" style="0" customWidth="1"/>
  </cols>
  <sheetData>
    <row r="1" spans="1:5" ht="16.5">
      <c r="A1" s="90" t="s">
        <v>32</v>
      </c>
      <c r="B1" s="91" t="s">
        <v>257</v>
      </c>
      <c r="C1" s="91" t="s">
        <v>258</v>
      </c>
      <c r="D1" s="91" t="s">
        <v>6</v>
      </c>
      <c r="E1" s="92" t="s">
        <v>7</v>
      </c>
    </row>
    <row r="2" spans="1:5" ht="16.5">
      <c r="A2" s="5" t="s">
        <v>33</v>
      </c>
      <c r="B2" s="6">
        <v>1259888.1446010415</v>
      </c>
      <c r="C2" s="6">
        <v>1286958.0889154924</v>
      </c>
      <c r="D2" s="6">
        <v>27069.944314450957</v>
      </c>
      <c r="E2" s="7">
        <v>0.021485990189250473</v>
      </c>
    </row>
    <row r="3" spans="1:5" ht="16.5">
      <c r="A3" s="5" t="s">
        <v>34</v>
      </c>
      <c r="B3" s="6">
        <v>8200298.002938458</v>
      </c>
      <c r="C3" s="6">
        <v>8215358.638515535</v>
      </c>
      <c r="D3" s="6">
        <v>15060.635577077046</v>
      </c>
      <c r="E3" s="7">
        <v>0.0018365961300040908</v>
      </c>
    </row>
    <row r="4" spans="1:5" ht="16.5">
      <c r="A4" s="5" t="s">
        <v>35</v>
      </c>
      <c r="B4" s="6">
        <v>1187952.7216992257</v>
      </c>
      <c r="C4" s="6">
        <v>1432137.0190999622</v>
      </c>
      <c r="D4" s="6">
        <v>244184.29740073648</v>
      </c>
      <c r="E4" s="7">
        <v>0.20555051808076988</v>
      </c>
    </row>
    <row r="5" spans="1:5" ht="16.5">
      <c r="A5" s="230" t="s">
        <v>36</v>
      </c>
      <c r="B5" s="231">
        <v>10648138.869238725</v>
      </c>
      <c r="C5" s="231">
        <v>10934453.74653099</v>
      </c>
      <c r="D5" s="231">
        <v>286314.87729226425</v>
      </c>
      <c r="E5" s="232">
        <v>0.02688872495074193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8.00390625" style="0" customWidth="1"/>
    <col min="3" max="3" width="18.00390625" style="0" bestFit="1" customWidth="1"/>
    <col min="4" max="4" width="14.28125" style="0" customWidth="1"/>
    <col min="5" max="5" width="14.140625" style="0" customWidth="1"/>
  </cols>
  <sheetData>
    <row r="1" spans="1:5" ht="16.5">
      <c r="A1" s="90" t="s">
        <v>37</v>
      </c>
      <c r="B1" s="91" t="s">
        <v>257</v>
      </c>
      <c r="C1" s="91" t="s">
        <v>258</v>
      </c>
      <c r="D1" s="91" t="s">
        <v>6</v>
      </c>
      <c r="E1" s="92" t="s">
        <v>7</v>
      </c>
    </row>
    <row r="2" spans="1:5" ht="16.5">
      <c r="A2" s="5" t="s">
        <v>33</v>
      </c>
      <c r="B2" s="6">
        <v>694588.9330000001</v>
      </c>
      <c r="C2" s="6">
        <v>709512.864</v>
      </c>
      <c r="D2" s="6">
        <v>14923.930999999866</v>
      </c>
      <c r="E2" s="7">
        <v>0.021485990189250345</v>
      </c>
    </row>
    <row r="3" spans="1:5" ht="16.5">
      <c r="A3" s="5" t="s">
        <v>34</v>
      </c>
      <c r="B3" s="6">
        <v>4520906.292000001</v>
      </c>
      <c r="C3" s="6">
        <v>4529209.370999999</v>
      </c>
      <c r="D3" s="6">
        <v>8303.078999998048</v>
      </c>
      <c r="E3" s="7">
        <v>0.0018365961300040247</v>
      </c>
    </row>
    <row r="4" spans="1:5" ht="16.5">
      <c r="A4" s="5" t="s">
        <v>35</v>
      </c>
      <c r="B4" s="6">
        <v>654930.2150000001</v>
      </c>
      <c r="C4" s="6">
        <v>789551.46</v>
      </c>
      <c r="D4" s="6">
        <v>134621.245</v>
      </c>
      <c r="E4" s="7">
        <v>0.20555051808076985</v>
      </c>
    </row>
    <row r="5" spans="1:5" ht="16.5">
      <c r="A5" s="230" t="s">
        <v>36</v>
      </c>
      <c r="B5" s="231">
        <v>5870425.440000001</v>
      </c>
      <c r="C5" s="231">
        <v>6028273.694999999</v>
      </c>
      <c r="D5" s="231">
        <v>157848.25499999803</v>
      </c>
      <c r="E5" s="232">
        <v>0.026888724950741898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18.00390625" style="0" customWidth="1"/>
    <col min="3" max="3" width="18.00390625" style="0" bestFit="1" customWidth="1"/>
    <col min="4" max="4" width="14.28125" style="0" customWidth="1"/>
    <col min="5" max="5" width="13.7109375" style="0" customWidth="1"/>
  </cols>
  <sheetData>
    <row r="1" spans="1:5" ht="16.5">
      <c r="A1" s="90" t="s">
        <v>259</v>
      </c>
      <c r="B1" s="91" t="s">
        <v>257</v>
      </c>
      <c r="C1" s="91" t="s">
        <v>258</v>
      </c>
      <c r="D1" s="91" t="s">
        <v>6</v>
      </c>
      <c r="E1" s="93" t="s">
        <v>7</v>
      </c>
    </row>
    <row r="2" spans="1:5" ht="16.5">
      <c r="A2" s="5" t="s">
        <v>38</v>
      </c>
      <c r="B2" s="6">
        <v>1258724.4163900532</v>
      </c>
      <c r="C2" s="6">
        <v>1471895.797282836</v>
      </c>
      <c r="D2" s="6">
        <v>213171.3808927827</v>
      </c>
      <c r="E2" s="7">
        <v>0.16935508528876048</v>
      </c>
    </row>
    <row r="3" spans="1:5" ht="16.5">
      <c r="A3" s="5" t="s">
        <v>39</v>
      </c>
      <c r="B3" s="6">
        <v>3870316.5387894297</v>
      </c>
      <c r="C3" s="6">
        <v>3648687.103444523</v>
      </c>
      <c r="D3" s="6">
        <v>-221629.43534490652</v>
      </c>
      <c r="E3" s="7">
        <v>-0.05726390415969142</v>
      </c>
    </row>
    <row r="4" spans="1:5" ht="16.5">
      <c r="A4" s="5" t="s">
        <v>40</v>
      </c>
      <c r="B4" s="6">
        <v>1947061.7148246905</v>
      </c>
      <c r="C4" s="6">
        <v>1793912.0621791733</v>
      </c>
      <c r="D4" s="6">
        <v>-153149.65264551714</v>
      </c>
      <c r="E4" s="7">
        <v>-0.07865680449646478</v>
      </c>
    </row>
    <row r="5" spans="1:5" ht="16.5">
      <c r="A5" s="5" t="s">
        <v>41</v>
      </c>
      <c r="B5" s="6">
        <v>3572036.1992345504</v>
      </c>
      <c r="C5" s="6">
        <v>4019958.7836244586</v>
      </c>
      <c r="D5" s="6">
        <v>447922.58438990824</v>
      </c>
      <c r="E5" s="7">
        <v>0.12539698911391026</v>
      </c>
    </row>
    <row r="6" spans="1:5" ht="16.5">
      <c r="A6" s="233" t="s">
        <v>42</v>
      </c>
      <c r="B6" s="234">
        <v>10648138.869238723</v>
      </c>
      <c r="C6" s="235">
        <v>10934453.746530991</v>
      </c>
      <c r="D6" s="235">
        <v>286314.877292268</v>
      </c>
      <c r="E6" s="236">
        <v>0.026888724950742283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18.00390625" style="0" customWidth="1"/>
    <col min="3" max="3" width="18.00390625" style="0" bestFit="1" customWidth="1"/>
    <col min="4" max="4" width="14.28125" style="0" customWidth="1"/>
    <col min="5" max="5" width="13.00390625" style="0" customWidth="1"/>
  </cols>
  <sheetData>
    <row r="1" spans="1:5" ht="16.5">
      <c r="A1" s="90" t="s">
        <v>43</v>
      </c>
      <c r="B1" s="91" t="s">
        <v>257</v>
      </c>
      <c r="C1" s="91" t="s">
        <v>258</v>
      </c>
      <c r="D1" s="91" t="s">
        <v>6</v>
      </c>
      <c r="E1" s="93" t="s">
        <v>7</v>
      </c>
    </row>
    <row r="2" spans="1:5" ht="16.5">
      <c r="A2" s="5" t="s">
        <v>38</v>
      </c>
      <c r="B2" s="6">
        <v>693947.3580000001</v>
      </c>
      <c r="C2" s="6">
        <v>811470.8720000002</v>
      </c>
      <c r="D2" s="6">
        <v>117523.51400000008</v>
      </c>
      <c r="E2" s="7">
        <v>0.16935508528876056</v>
      </c>
    </row>
    <row r="3" spans="1:5" ht="16.5">
      <c r="A3" s="5" t="s">
        <v>39</v>
      </c>
      <c r="B3" s="6">
        <v>2133744.211</v>
      </c>
      <c r="C3" s="6">
        <v>2011557.687</v>
      </c>
      <c r="D3" s="6">
        <v>-122186.52400000021</v>
      </c>
      <c r="E3" s="7">
        <v>-0.057263904159691334</v>
      </c>
    </row>
    <row r="4" spans="1:5" ht="16.5">
      <c r="A4" s="5" t="s">
        <v>40</v>
      </c>
      <c r="B4" s="6">
        <v>1073434.594</v>
      </c>
      <c r="C4" s="6">
        <v>989001.659</v>
      </c>
      <c r="D4" s="6">
        <v>-84432.93500000006</v>
      </c>
      <c r="E4" s="7">
        <v>-0.07865680449646478</v>
      </c>
    </row>
    <row r="5" spans="1:5" ht="16.5">
      <c r="A5" s="5" t="s">
        <v>41</v>
      </c>
      <c r="B5" s="6">
        <v>1969299.2769999998</v>
      </c>
      <c r="C5" s="6">
        <v>2216243.477</v>
      </c>
      <c r="D5" s="6">
        <v>246944.2</v>
      </c>
      <c r="E5" s="7">
        <v>0.1253969891139102</v>
      </c>
    </row>
    <row r="6" spans="1:5" ht="16.5">
      <c r="A6" s="233" t="s">
        <v>42</v>
      </c>
      <c r="B6" s="234">
        <v>5870425.44</v>
      </c>
      <c r="C6" s="235">
        <v>6028273.695</v>
      </c>
      <c r="D6" s="235">
        <v>157848.2549999999</v>
      </c>
      <c r="E6" s="236">
        <v>0.02688872495074222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6" width="11.57421875" style="0" bestFit="1" customWidth="1"/>
    <col min="7" max="7" width="12.7109375" style="0" bestFit="1" customWidth="1"/>
    <col min="8" max="8" width="13.421875" style="0" bestFit="1" customWidth="1"/>
  </cols>
  <sheetData>
    <row r="1" ht="12.75">
      <c r="A1" s="94" t="s">
        <v>190</v>
      </c>
    </row>
    <row r="2" spans="1:8" ht="13.5" thickBot="1">
      <c r="A2" s="102" t="s">
        <v>191</v>
      </c>
      <c r="B2" s="103">
        <v>2008</v>
      </c>
      <c r="C2" s="103">
        <f>+B2+1</f>
        <v>2009</v>
      </c>
      <c r="D2" s="103">
        <f>+C2+1</f>
        <v>2010</v>
      </c>
      <c r="E2" s="103">
        <f>+D2+1</f>
        <v>2011</v>
      </c>
      <c r="F2" s="103">
        <f>+E2+1</f>
        <v>2012</v>
      </c>
      <c r="G2" s="103" t="s">
        <v>192</v>
      </c>
      <c r="H2" s="104" t="s">
        <v>193</v>
      </c>
    </row>
    <row r="3" spans="1:8" ht="13.5" thickBot="1">
      <c r="A3" s="105" t="s">
        <v>194</v>
      </c>
      <c r="B3" s="95">
        <f aca="true" t="shared" si="0" ref="B3:G3">SUM(B4)</f>
        <v>2227.885977992185</v>
      </c>
      <c r="C3" s="95">
        <f t="shared" si="0"/>
        <v>630888.1456019065</v>
      </c>
      <c r="D3" s="95">
        <f t="shared" si="0"/>
        <v>264623.4563620292</v>
      </c>
      <c r="E3" s="95">
        <f t="shared" si="0"/>
        <v>214012.39896202917</v>
      </c>
      <c r="F3" s="95">
        <f t="shared" si="0"/>
        <v>19856.05746202919</v>
      </c>
      <c r="G3" s="95">
        <f t="shared" si="0"/>
        <v>1422197.4117259404</v>
      </c>
      <c r="H3" s="106">
        <f>SUM(B3:G3)</f>
        <v>2553805.356091927</v>
      </c>
    </row>
    <row r="4" spans="1:8" ht="13.5" thickBot="1">
      <c r="A4" s="107" t="s">
        <v>195</v>
      </c>
      <c r="B4" s="97">
        <f>+'[1]Debt Maturity'!C41</f>
        <v>2227.885977992185</v>
      </c>
      <c r="C4" s="97">
        <f>+'[1]Debt Maturity'!D41</f>
        <v>630888.1456019065</v>
      </c>
      <c r="D4" s="97">
        <f>+'[1]Debt Maturity'!E41</f>
        <v>264623.4563620292</v>
      </c>
      <c r="E4" s="97">
        <f>+'[1]Debt Maturity'!F41</f>
        <v>214012.39896202917</v>
      </c>
      <c r="F4" s="97">
        <f>+'[1]Debt Maturity'!G41</f>
        <v>19856.05746202919</v>
      </c>
      <c r="G4" s="97">
        <f>+'[1]Debt Maturity'!H41</f>
        <v>1422197.4117259404</v>
      </c>
      <c r="H4" s="108">
        <f>SUM(B4:G4)</f>
        <v>2553805.356091927</v>
      </c>
    </row>
    <row r="5" spans="1:8" ht="13.5" thickBot="1">
      <c r="A5" s="105" t="s">
        <v>196</v>
      </c>
      <c r="B5" s="95">
        <f aca="true" t="shared" si="1" ref="B5:G5">SUM(B6:B7)</f>
        <v>34747.28798481051</v>
      </c>
      <c r="C5" s="95">
        <f t="shared" si="1"/>
        <v>93794.79551287308</v>
      </c>
      <c r="D5" s="95">
        <f t="shared" si="1"/>
        <v>65320.84355016329</v>
      </c>
      <c r="E5" s="95">
        <f t="shared" si="1"/>
        <v>80918.44421205734</v>
      </c>
      <c r="F5" s="95">
        <f t="shared" si="1"/>
        <v>24066.494999999995</v>
      </c>
      <c r="G5" s="95">
        <f t="shared" si="1"/>
        <v>11588.071200956985</v>
      </c>
      <c r="H5" s="109">
        <f>SUM(B5:G5)</f>
        <v>310435.9374608612</v>
      </c>
    </row>
    <row r="6" spans="1:8" ht="12.75">
      <c r="A6" s="110" t="s">
        <v>197</v>
      </c>
      <c r="B6" s="111">
        <f>+'[1]Debt Maturity'!C44</f>
        <v>28913.954651477176</v>
      </c>
      <c r="C6" s="111">
        <f>+'[1]Debt Maturity'!D44</f>
        <v>64730.46824014581</v>
      </c>
      <c r="D6" s="111">
        <f>+'[1]Debt Maturity'!E44</f>
        <v>41987.51021682996</v>
      </c>
      <c r="E6" s="111">
        <f>+'[1]Debt Maturity'!F44</f>
        <v>39251.77753205741</v>
      </c>
      <c r="F6" s="111">
        <f>+'[1]Debt Maturity'!G44</f>
        <v>24066.494999999995</v>
      </c>
      <c r="G6" s="111">
        <f>+'[1]Debt Maturity'!H44</f>
        <v>11588.071200956985</v>
      </c>
      <c r="H6" s="112">
        <f aca="true" t="shared" si="2" ref="H6:H11">SUM(B6:G6)</f>
        <v>210538.27684146733</v>
      </c>
    </row>
    <row r="7" spans="1:8" ht="13.5" thickBot="1">
      <c r="A7" s="110" t="s">
        <v>198</v>
      </c>
      <c r="B7" s="111">
        <f>+'[1]Debt Maturity'!C45</f>
        <v>5833.333333333333</v>
      </c>
      <c r="C7" s="97">
        <f>+'[1]Debt Maturity'!D45</f>
        <v>29064.32727272727</v>
      </c>
      <c r="D7" s="97">
        <f>+'[1]Debt Maturity'!E45</f>
        <v>23333.333333333332</v>
      </c>
      <c r="E7" s="97">
        <f>+'[1]Debt Maturity'!F45</f>
        <v>41666.66667999994</v>
      </c>
      <c r="F7" s="97">
        <f>+'[1]Debt Maturity'!G45</f>
        <v>0</v>
      </c>
      <c r="G7" s="97">
        <f>+'[1]Debt Maturity'!H45</f>
        <v>0</v>
      </c>
      <c r="H7" s="108">
        <f t="shared" si="2"/>
        <v>99897.66061939388</v>
      </c>
    </row>
    <row r="8" spans="1:8" ht="13.5" thickBot="1">
      <c r="A8" s="113" t="s">
        <v>260</v>
      </c>
      <c r="B8" s="96">
        <f aca="true" t="shared" si="3" ref="B8:G8">SUM(B9)</f>
        <v>39265.82198259322</v>
      </c>
      <c r="C8" s="95">
        <f t="shared" si="3"/>
        <v>97711.52217963051</v>
      </c>
      <c r="D8" s="95">
        <f t="shared" si="3"/>
        <v>52785.01845491186</v>
      </c>
      <c r="E8" s="95">
        <f t="shared" si="3"/>
        <v>75130.96939017919</v>
      </c>
      <c r="F8" s="95">
        <f t="shared" si="3"/>
        <v>88999.54735506668</v>
      </c>
      <c r="G8" s="95">
        <f t="shared" si="3"/>
        <v>134319.16293188802</v>
      </c>
      <c r="H8" s="109">
        <f>SUM(B8:G8)</f>
        <v>488212.0422942695</v>
      </c>
    </row>
    <row r="9" spans="1:8" ht="13.5" thickBot="1">
      <c r="A9" s="107" t="s">
        <v>199</v>
      </c>
      <c r="B9" s="97">
        <f>+'[1]Debt Maturity'!C51</f>
        <v>39265.82198259322</v>
      </c>
      <c r="C9" s="97">
        <f>+'[1]Debt Maturity'!D51</f>
        <v>97711.52217963051</v>
      </c>
      <c r="D9" s="97">
        <f>+'[1]Debt Maturity'!E51</f>
        <v>52785.01845491186</v>
      </c>
      <c r="E9" s="97">
        <f>+'[1]Debt Maturity'!F51</f>
        <v>75130.96939017919</v>
      </c>
      <c r="F9" s="97">
        <f>+'[1]Debt Maturity'!G51</f>
        <v>88999.54735506668</v>
      </c>
      <c r="G9" s="97">
        <f>+'[1]Debt Maturity'!H51</f>
        <v>134319.16293188802</v>
      </c>
      <c r="H9" s="108">
        <f>SUM(B9:G9)</f>
        <v>488212.0422942695</v>
      </c>
    </row>
    <row r="10" spans="1:8" ht="13.5" thickBot="1">
      <c r="A10" s="105" t="s">
        <v>200</v>
      </c>
      <c r="B10" s="95">
        <f aca="true" t="shared" si="4" ref="B10:G10">SUM(B11:B11)</f>
        <v>905.3645464494947</v>
      </c>
      <c r="C10" s="95">
        <f t="shared" si="4"/>
        <v>146607.00677535613</v>
      </c>
      <c r="D10" s="95">
        <f t="shared" si="4"/>
        <v>0</v>
      </c>
      <c r="E10" s="95">
        <f t="shared" si="4"/>
        <v>183940.1826526014</v>
      </c>
      <c r="F10" s="95">
        <f t="shared" si="4"/>
        <v>140258.55247307578</v>
      </c>
      <c r="G10" s="95">
        <f t="shared" si="4"/>
        <v>193137.19178523147</v>
      </c>
      <c r="H10" s="109">
        <f>SUM(B10:G10)</f>
        <v>664848.2982327143</v>
      </c>
    </row>
    <row r="11" spans="1:8" ht="13.5" thickBot="1">
      <c r="A11" s="110" t="s">
        <v>201</v>
      </c>
      <c r="B11" s="99">
        <f>+'[1]Debt Maturity'!C61</f>
        <v>905.3645464494947</v>
      </c>
      <c r="C11" s="99">
        <f>+'[1]Debt Maturity'!D61</f>
        <v>146607.00677535613</v>
      </c>
      <c r="D11" s="99">
        <f>+'[1]Debt Maturity'!E61</f>
        <v>0</v>
      </c>
      <c r="E11" s="99">
        <f>+'[1]Debt Maturity'!F61</f>
        <v>183940.1826526014</v>
      </c>
      <c r="F11" s="99">
        <f>+'[1]Debt Maturity'!G61</f>
        <v>140258.55247307578</v>
      </c>
      <c r="G11" s="99">
        <f>+'[1]Debt Maturity'!H61</f>
        <v>193137.19178523147</v>
      </c>
      <c r="H11" s="114">
        <f t="shared" si="2"/>
        <v>664848.2982327143</v>
      </c>
    </row>
    <row r="12" spans="1:8" ht="12.75">
      <c r="A12" s="115" t="s">
        <v>193</v>
      </c>
      <c r="B12" s="116">
        <f aca="true" t="shared" si="5" ref="B12:H12">+B3+B5+B8+B10</f>
        <v>77146.3604918454</v>
      </c>
      <c r="C12" s="116">
        <f t="shared" si="5"/>
        <v>969001.4700697662</v>
      </c>
      <c r="D12" s="116">
        <f t="shared" si="5"/>
        <v>382729.3183671044</v>
      </c>
      <c r="E12" s="116">
        <f t="shared" si="5"/>
        <v>554001.9952168672</v>
      </c>
      <c r="F12" s="116">
        <f t="shared" si="5"/>
        <v>273180.6522901716</v>
      </c>
      <c r="G12" s="116">
        <f t="shared" si="5"/>
        <v>1761241.837644017</v>
      </c>
      <c r="H12" s="117">
        <f t="shared" si="5"/>
        <v>4017301.6340797716</v>
      </c>
    </row>
    <row r="13" spans="1:8" ht="12.75">
      <c r="A13" s="100"/>
      <c r="B13" s="98"/>
      <c r="C13" s="98"/>
      <c r="D13" s="98"/>
      <c r="E13" s="98"/>
      <c r="F13" s="101"/>
      <c r="G13" s="98"/>
      <c r="H13" s="98"/>
    </row>
    <row r="14" spans="1:8" ht="12.75">
      <c r="A14" s="100"/>
      <c r="B14" s="98"/>
      <c r="C14" s="98"/>
      <c r="D14" s="98"/>
      <c r="E14" s="98"/>
      <c r="F14" s="101"/>
      <c r="G14" s="98"/>
      <c r="H14" s="98"/>
    </row>
    <row r="15" spans="1:8" ht="12.75">
      <c r="A15" s="94"/>
      <c r="B15" s="98"/>
      <c r="C15" s="98"/>
      <c r="D15" s="98"/>
      <c r="E15" s="98"/>
      <c r="F15" s="101"/>
      <c r="G15" s="98"/>
      <c r="H15" s="98"/>
    </row>
    <row r="16" spans="1:8" ht="12.75">
      <c r="A16" s="94" t="s">
        <v>202</v>
      </c>
      <c r="B16" s="98"/>
      <c r="C16" s="98"/>
      <c r="D16" s="98"/>
      <c r="E16" s="98"/>
      <c r="F16" s="101"/>
      <c r="G16" s="98"/>
      <c r="H16" s="98"/>
    </row>
    <row r="17" spans="1:8" ht="13.5" thickBot="1">
      <c r="A17" s="102" t="s">
        <v>203</v>
      </c>
      <c r="B17" s="103">
        <v>2008</v>
      </c>
      <c r="C17" s="103">
        <v>2009</v>
      </c>
      <c r="D17" s="103">
        <v>2010</v>
      </c>
      <c r="E17" s="103">
        <v>2011</v>
      </c>
      <c r="F17" s="103">
        <v>2012</v>
      </c>
      <c r="G17" s="103" t="s">
        <v>192</v>
      </c>
      <c r="H17" s="104" t="s">
        <v>193</v>
      </c>
    </row>
    <row r="18" spans="1:8" ht="13.5" thickBot="1">
      <c r="A18" s="105" t="s">
        <v>194</v>
      </c>
      <c r="B18" s="95">
        <v>1228.2558185268713</v>
      </c>
      <c r="C18" s="95">
        <v>347814.943551787</v>
      </c>
      <c r="D18" s="95">
        <v>145889.5577269503</v>
      </c>
      <c r="E18" s="95">
        <v>117987.17567175628</v>
      </c>
      <c r="F18" s="95">
        <v>10946.843039391313</v>
      </c>
      <c r="G18" s="95">
        <v>784071.6550586281</v>
      </c>
      <c r="H18" s="106">
        <v>1407938.4308670398</v>
      </c>
    </row>
    <row r="19" spans="1:8" ht="13.5" thickBot="1">
      <c r="A19" s="107" t="s">
        <v>195</v>
      </c>
      <c r="B19" s="97">
        <v>1228.2558185268713</v>
      </c>
      <c r="C19" s="97">
        <v>347814.943551787</v>
      </c>
      <c r="D19" s="97">
        <v>145889.5577269503</v>
      </c>
      <c r="E19" s="97">
        <v>117987.17567175628</v>
      </c>
      <c r="F19" s="97">
        <v>10946.843039391313</v>
      </c>
      <c r="G19" s="97">
        <v>784071.6550586281</v>
      </c>
      <c r="H19" s="108">
        <v>1407938.4308670398</v>
      </c>
    </row>
    <row r="20" spans="1:8" ht="13.5" thickBot="1">
      <c r="A20" s="105" t="s">
        <v>196</v>
      </c>
      <c r="B20" s="95">
        <v>19156.52733890588</v>
      </c>
      <c r="C20" s="95">
        <v>51710.00871420205</v>
      </c>
      <c r="D20" s="95">
        <v>36012.034257640524</v>
      </c>
      <c r="E20" s="95">
        <v>44611.14747854933</v>
      </c>
      <c r="F20" s="95">
        <v>13268.099358449996</v>
      </c>
      <c r="G20" s="95">
        <v>6388.619533799595</v>
      </c>
      <c r="H20" s="109">
        <v>171146.43668154738</v>
      </c>
    </row>
    <row r="21" spans="1:8" ht="12.75">
      <c r="A21" s="110" t="s">
        <v>197</v>
      </c>
      <c r="B21" s="111">
        <v>15940.55233890588</v>
      </c>
      <c r="C21" s="111">
        <v>35686.55444547478</v>
      </c>
      <c r="D21" s="111">
        <v>23148.134257640526</v>
      </c>
      <c r="E21" s="111">
        <v>21639.897471198565</v>
      </c>
      <c r="F21" s="111">
        <v>13268.099358449996</v>
      </c>
      <c r="G21" s="111">
        <v>6388.619533799595</v>
      </c>
      <c r="H21" s="112">
        <v>116071.85740546933</v>
      </c>
    </row>
    <row r="22" spans="1:8" ht="13.5" thickBot="1">
      <c r="A22" s="110" t="s">
        <v>198</v>
      </c>
      <c r="B22" s="111">
        <v>3215.9749999999995</v>
      </c>
      <c r="C22" s="97">
        <v>16023.454268727271</v>
      </c>
      <c r="D22" s="97">
        <v>12863.9</v>
      </c>
      <c r="E22" s="97">
        <v>22971.25000735076</v>
      </c>
      <c r="F22" s="97">
        <v>0</v>
      </c>
      <c r="G22" s="97">
        <v>0</v>
      </c>
      <c r="H22" s="108">
        <v>55074.57927607803</v>
      </c>
    </row>
    <row r="23" spans="1:8" ht="13.5" thickBot="1">
      <c r="A23" s="113" t="s">
        <v>260</v>
      </c>
      <c r="B23" s="96">
        <v>21647.640317223464</v>
      </c>
      <c r="C23" s="95">
        <v>53869.33929285209</v>
      </c>
      <c r="D23" s="95">
        <v>29100.908524377453</v>
      </c>
      <c r="E23" s="95">
        <v>41420.45473449968</v>
      </c>
      <c r="F23" s="95">
        <v>49066.340452321805</v>
      </c>
      <c r="G23" s="95">
        <v>74051.49771597917</v>
      </c>
      <c r="H23" s="109">
        <v>269156.1810372537</v>
      </c>
    </row>
    <row r="24" spans="1:8" ht="13.5" thickBot="1">
      <c r="A24" s="107" t="s">
        <v>199</v>
      </c>
      <c r="B24" s="97">
        <v>21647.640317223464</v>
      </c>
      <c r="C24" s="97">
        <v>53869.33929285209</v>
      </c>
      <c r="D24" s="97">
        <v>29100.908524377453</v>
      </c>
      <c r="E24" s="97">
        <v>41420.45473449968</v>
      </c>
      <c r="F24" s="97">
        <v>49066.340452321805</v>
      </c>
      <c r="G24" s="97">
        <v>74051.49771597917</v>
      </c>
      <c r="H24" s="108">
        <v>269156.1810372537</v>
      </c>
    </row>
    <row r="25" spans="1:8" ht="13.5" thickBot="1">
      <c r="A25" s="105" t="s">
        <v>200</v>
      </c>
      <c r="B25" s="95">
        <v>499.1365281030709</v>
      </c>
      <c r="C25" s="95">
        <v>80825.90890532159</v>
      </c>
      <c r="D25" s="95">
        <v>0</v>
      </c>
      <c r="E25" s="95">
        <v>101408.06209820566</v>
      </c>
      <c r="F25" s="95">
        <v>77325.94256393138</v>
      </c>
      <c r="G25" s="95">
        <v>106478.46520311595</v>
      </c>
      <c r="H25" s="109">
        <v>366537.51529867767</v>
      </c>
    </row>
    <row r="26" spans="1:8" ht="13.5" thickBot="1">
      <c r="A26" s="110" t="s">
        <v>201</v>
      </c>
      <c r="B26" s="99">
        <v>499.1365281030709</v>
      </c>
      <c r="C26" s="99">
        <v>80825.90890532159</v>
      </c>
      <c r="D26" s="99">
        <v>0</v>
      </c>
      <c r="E26" s="99">
        <v>101408.06209820566</v>
      </c>
      <c r="F26" s="99">
        <v>77325.94256393138</v>
      </c>
      <c r="G26" s="99">
        <v>106478.46520311595</v>
      </c>
      <c r="H26" s="114">
        <v>366537.51529867767</v>
      </c>
    </row>
    <row r="27" spans="1:8" ht="12.75">
      <c r="A27" s="115" t="s">
        <v>193</v>
      </c>
      <c r="B27" s="116">
        <v>42531.56000275929</v>
      </c>
      <c r="C27" s="116">
        <v>534220.2004641627</v>
      </c>
      <c r="D27" s="116">
        <v>211002.50050896825</v>
      </c>
      <c r="E27" s="116">
        <v>305426.83998301096</v>
      </c>
      <c r="F27" s="116">
        <v>150607.22541409452</v>
      </c>
      <c r="G27" s="116">
        <v>970990.2375115228</v>
      </c>
      <c r="H27" s="117">
        <v>2214778.5638845186</v>
      </c>
    </row>
    <row r="29" ht="12.75">
      <c r="A29" s="118" t="s">
        <v>261</v>
      </c>
    </row>
    <row r="30" ht="12.75">
      <c r="A30" s="118" t="s">
        <v>262</v>
      </c>
    </row>
  </sheetData>
  <sheetProtection/>
  <printOptions/>
  <pageMargins left="0.75" right="0.75" top="1" bottom="1" header="0" footer="0"/>
  <pageSetup horizontalDpi="600" verticalDpi="600" orientation="portrait" scale="85" r:id="rId1"/>
  <colBreaks count="1" manualBreakCount="1">
    <brk id="8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421875" style="0" customWidth="1"/>
    <col min="2" max="2" width="18.00390625" style="0" customWidth="1"/>
    <col min="3" max="4" width="20.8515625" style="0" customWidth="1"/>
    <col min="5" max="5" width="14.140625" style="0" customWidth="1"/>
  </cols>
  <sheetData>
    <row r="1" spans="1:5" ht="16.5">
      <c r="A1" s="119" t="s">
        <v>44</v>
      </c>
      <c r="B1" s="120" t="s">
        <v>45</v>
      </c>
      <c r="C1" s="121" t="s">
        <v>257</v>
      </c>
      <c r="D1" s="120" t="s">
        <v>258</v>
      </c>
      <c r="E1" s="122" t="s">
        <v>7</v>
      </c>
    </row>
    <row r="2" spans="1:5" ht="16.5">
      <c r="A2" s="66" t="s">
        <v>46</v>
      </c>
      <c r="B2" s="67" t="s">
        <v>47</v>
      </c>
      <c r="C2" s="68">
        <v>1.0009245297825602</v>
      </c>
      <c r="D2" s="69">
        <v>0.8743540753980382</v>
      </c>
      <c r="E2" s="61">
        <v>-0.13</v>
      </c>
    </row>
    <row r="3" spans="1:5" ht="16.5">
      <c r="A3" s="70" t="s">
        <v>48</v>
      </c>
      <c r="B3" s="71" t="s">
        <v>47</v>
      </c>
      <c r="C3" s="72">
        <v>0.8145043272864511</v>
      </c>
      <c r="D3" s="69">
        <v>0.577313500909001</v>
      </c>
      <c r="E3" s="61">
        <v>-0.2839506172839507</v>
      </c>
    </row>
    <row r="4" spans="1:5" ht="16.5">
      <c r="A4" s="70" t="s">
        <v>49</v>
      </c>
      <c r="B4" s="71" t="s">
        <v>47</v>
      </c>
      <c r="C4" s="72">
        <v>0.9293259578007966</v>
      </c>
      <c r="D4" s="69">
        <v>0.880752778404653</v>
      </c>
      <c r="E4" s="61">
        <v>-0.053763440860215096</v>
      </c>
    </row>
    <row r="5" spans="1:5" ht="16.5">
      <c r="A5" s="70" t="s">
        <v>50</v>
      </c>
      <c r="B5" s="71" t="s">
        <v>2</v>
      </c>
      <c r="C5" s="73">
        <v>24.541126253221858</v>
      </c>
      <c r="D5" s="74">
        <v>28.744692270752203</v>
      </c>
      <c r="E5" s="61">
        <v>0.1711491442542787</v>
      </c>
    </row>
    <row r="6" spans="1:5" ht="16.5">
      <c r="A6" s="75" t="s">
        <v>51</v>
      </c>
      <c r="B6" s="76" t="s">
        <v>2</v>
      </c>
      <c r="C6" s="77">
        <v>75.45887374677814</v>
      </c>
      <c r="D6" s="78">
        <v>71.2553077292478</v>
      </c>
      <c r="E6" s="62">
        <v>-0.05565862708719837</v>
      </c>
    </row>
    <row r="23" ht="12.75">
      <c r="A23" s="63"/>
    </row>
  </sheetData>
  <sheetProtection/>
  <printOptions/>
  <pageMargins left="0.31496062992125984" right="0.75" top="0.7874015748031497" bottom="1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6.8515625" style="10" customWidth="1"/>
    <col min="2" max="2" width="17.7109375" style="11" customWidth="1"/>
    <col min="3" max="3" width="15.7109375" style="11" customWidth="1"/>
    <col min="4" max="4" width="16.140625" style="11" customWidth="1"/>
    <col min="5" max="5" width="16.421875" style="11" customWidth="1"/>
  </cols>
  <sheetData>
    <row r="1" spans="1:5" ht="27.75" customHeight="1">
      <c r="A1" s="136" t="s">
        <v>52</v>
      </c>
      <c r="B1" s="123" t="s">
        <v>53</v>
      </c>
      <c r="C1" s="124"/>
      <c r="D1" s="123" t="s">
        <v>54</v>
      </c>
      <c r="E1" s="125"/>
    </row>
    <row r="2" spans="1:5" ht="28.5" customHeight="1">
      <c r="A2" s="137"/>
      <c r="B2" s="126" t="s">
        <v>257</v>
      </c>
      <c r="C2" s="127" t="s">
        <v>258</v>
      </c>
      <c r="D2" s="128" t="s">
        <v>257</v>
      </c>
      <c r="E2" s="127" t="s">
        <v>258</v>
      </c>
    </row>
    <row r="3" spans="1:5" ht="13.5">
      <c r="A3" s="12" t="s">
        <v>55</v>
      </c>
      <c r="B3" s="24"/>
      <c r="C3" s="26"/>
      <c r="D3" s="25"/>
      <c r="E3" s="26"/>
    </row>
    <row r="4" spans="1:5" ht="13.5">
      <c r="A4" s="13" t="s">
        <v>56</v>
      </c>
      <c r="B4" s="14">
        <v>53434.663</v>
      </c>
      <c r="C4" s="15">
        <v>26089.11</v>
      </c>
      <c r="D4" s="16">
        <v>96923.07957410532</v>
      </c>
      <c r="E4" s="15">
        <v>47322.032976002614</v>
      </c>
    </row>
    <row r="5" spans="1:5" ht="13.5">
      <c r="A5" s="13" t="s">
        <v>57</v>
      </c>
      <c r="B5" s="14">
        <v>72436.27</v>
      </c>
      <c r="C5" s="15">
        <v>47427.339</v>
      </c>
      <c r="D5" s="16">
        <v>131389.36351598921</v>
      </c>
      <c r="E5" s="15">
        <v>86026.6256733961</v>
      </c>
    </row>
    <row r="6" spans="1:5" ht="13.5">
      <c r="A6" s="13" t="s">
        <v>58</v>
      </c>
      <c r="B6" s="14">
        <v>11013.48</v>
      </c>
      <c r="C6" s="15">
        <v>7523.695</v>
      </c>
      <c r="D6" s="16">
        <v>19976.927681340807</v>
      </c>
      <c r="E6" s="15">
        <v>13646.940922529975</v>
      </c>
    </row>
    <row r="7" spans="1:5" ht="13.5">
      <c r="A7" s="13" t="s">
        <v>59</v>
      </c>
      <c r="B7" s="14">
        <v>196365.623</v>
      </c>
      <c r="C7" s="15">
        <v>257272.596</v>
      </c>
      <c r="D7" s="16">
        <v>356180.04933703365</v>
      </c>
      <c r="E7" s="15">
        <v>466656.8645589596</v>
      </c>
    </row>
    <row r="8" spans="1:5" ht="13.5">
      <c r="A8" s="13" t="s">
        <v>60</v>
      </c>
      <c r="B8" s="14">
        <v>0</v>
      </c>
      <c r="C8" s="15">
        <v>0</v>
      </c>
      <c r="D8" s="16" t="s">
        <v>3</v>
      </c>
      <c r="E8" s="15" t="s">
        <v>3</v>
      </c>
    </row>
    <row r="9" spans="1:5" ht="13.5">
      <c r="A9" s="13" t="s">
        <v>61</v>
      </c>
      <c r="B9" s="14">
        <v>58001.587</v>
      </c>
      <c r="C9" s="15">
        <v>53279.769</v>
      </c>
      <c r="D9" s="16">
        <v>105206.84732727504</v>
      </c>
      <c r="E9" s="15">
        <v>96642.1233063068</v>
      </c>
    </row>
    <row r="10" spans="1:5" ht="13.5">
      <c r="A10" s="13" t="s">
        <v>62</v>
      </c>
      <c r="B10" s="14">
        <v>173971.503</v>
      </c>
      <c r="C10" s="15">
        <v>76880.581</v>
      </c>
      <c r="D10" s="16">
        <v>315560.2165750667</v>
      </c>
      <c r="E10" s="15">
        <v>139450.72826540424</v>
      </c>
    </row>
    <row r="11" spans="1:5" ht="13.5">
      <c r="A11" s="13" t="s">
        <v>63</v>
      </c>
      <c r="B11" s="14">
        <v>53874.692</v>
      </c>
      <c r="C11" s="15">
        <v>39132.335</v>
      </c>
      <c r="D11" s="16">
        <v>97721.23124920645</v>
      </c>
      <c r="E11" s="15">
        <v>70980.63702816928</v>
      </c>
    </row>
    <row r="12" spans="1:5" ht="13.5">
      <c r="A12" s="13" t="s">
        <v>64</v>
      </c>
      <c r="B12" s="14">
        <v>64758.768</v>
      </c>
      <c r="C12" s="15">
        <v>38333.419</v>
      </c>
      <c r="D12" s="16">
        <v>117463.43799314361</v>
      </c>
      <c r="E12" s="15">
        <v>69531.51403021894</v>
      </c>
    </row>
    <row r="13" spans="1:5" ht="13.5">
      <c r="A13" s="13" t="s">
        <v>65</v>
      </c>
      <c r="B13" s="14">
        <v>6344.039</v>
      </c>
      <c r="C13" s="15">
        <v>7832.115</v>
      </c>
      <c r="D13" s="16">
        <v>11507.20828571947</v>
      </c>
      <c r="E13" s="15">
        <v>14206.372095554227</v>
      </c>
    </row>
    <row r="14" spans="1:5" ht="13.5">
      <c r="A14" s="13" t="s">
        <v>66</v>
      </c>
      <c r="B14" s="14">
        <v>4070.295</v>
      </c>
      <c r="C14" s="15">
        <v>3522.522</v>
      </c>
      <c r="D14" s="16">
        <v>7382.951515481309</v>
      </c>
      <c r="E14" s="15">
        <v>6389.367143712249</v>
      </c>
    </row>
    <row r="15" spans="1:5" ht="13.5">
      <c r="A15" s="13" t="s">
        <v>67</v>
      </c>
      <c r="B15" s="14">
        <v>318.013</v>
      </c>
      <c r="C15" s="15">
        <v>152219.383</v>
      </c>
      <c r="D15" s="16">
        <v>576.8315466797266</v>
      </c>
      <c r="E15" s="15">
        <v>276104.88291523827</v>
      </c>
    </row>
    <row r="16" spans="1:5" ht="13.5">
      <c r="A16" s="129" t="s">
        <v>68</v>
      </c>
      <c r="B16" s="130">
        <v>694588.9330000001</v>
      </c>
      <c r="C16" s="131">
        <v>709512.8640000001</v>
      </c>
      <c r="D16" s="132">
        <v>1259888.1446010415</v>
      </c>
      <c r="E16" s="131">
        <v>1286958.0889154922</v>
      </c>
    </row>
    <row r="17" spans="1:5" ht="13.5">
      <c r="A17" s="13"/>
      <c r="B17" s="17"/>
      <c r="C17" s="18"/>
      <c r="D17" s="19"/>
      <c r="E17" s="18"/>
    </row>
    <row r="18" spans="1:5" ht="13.5">
      <c r="A18" s="20" t="s">
        <v>69</v>
      </c>
      <c r="B18" s="30"/>
      <c r="C18" s="18"/>
      <c r="D18" s="19"/>
      <c r="E18" s="18"/>
    </row>
    <row r="19" spans="1:5" ht="13.5">
      <c r="A19" s="13" t="s">
        <v>70</v>
      </c>
      <c r="B19" s="14">
        <v>56772.975</v>
      </c>
      <c r="C19" s="15">
        <v>57737.918</v>
      </c>
      <c r="D19" s="16">
        <v>102978.31528541112</v>
      </c>
      <c r="E19" s="15">
        <v>104728.58827157135</v>
      </c>
    </row>
    <row r="20" spans="1:5" ht="13.5">
      <c r="A20" s="13" t="s">
        <v>71</v>
      </c>
      <c r="B20" s="14">
        <v>6299335.79</v>
      </c>
      <c r="C20" s="15">
        <v>6450072.72</v>
      </c>
      <c r="D20" s="16">
        <v>11426122.852841415</v>
      </c>
      <c r="E20" s="15">
        <v>11699538.771290202</v>
      </c>
    </row>
    <row r="21" spans="1:5" ht="13.5">
      <c r="A21" s="13" t="s">
        <v>72</v>
      </c>
      <c r="B21" s="14">
        <v>1266881.917</v>
      </c>
      <c r="C21" s="15">
        <v>1279767.398</v>
      </c>
      <c r="D21" s="16">
        <v>2297948.3720592773</v>
      </c>
      <c r="E21" s="15">
        <v>2321320.8503382853</v>
      </c>
    </row>
    <row r="22" spans="1:5" ht="13.5">
      <c r="A22" s="13" t="s">
        <v>73</v>
      </c>
      <c r="B22" s="14">
        <v>208788.155</v>
      </c>
      <c r="C22" s="15">
        <v>249935.465</v>
      </c>
      <c r="D22" s="16">
        <v>378712.8022346774</v>
      </c>
      <c r="E22" s="15">
        <v>453348.32489887724</v>
      </c>
    </row>
    <row r="23" spans="1:5" ht="13.5">
      <c r="A23" s="13" t="s">
        <v>74</v>
      </c>
      <c r="B23" s="14">
        <v>13716.974</v>
      </c>
      <c r="C23" s="15">
        <v>13644.676</v>
      </c>
      <c r="D23" s="16">
        <v>24880.691444015167</v>
      </c>
      <c r="E23" s="15">
        <v>24749.552883132903</v>
      </c>
    </row>
    <row r="24" spans="1:5" ht="13.5">
      <c r="A24" s="20" t="s">
        <v>0</v>
      </c>
      <c r="B24" s="21">
        <v>7845495.811000001</v>
      </c>
      <c r="C24" s="22">
        <v>8051158.176999999</v>
      </c>
      <c r="D24" s="23">
        <v>14230643.033864796</v>
      </c>
      <c r="E24" s="22">
        <v>14603686.08768207</v>
      </c>
    </row>
    <row r="25" spans="1:5" ht="13.5">
      <c r="A25" s="13" t="s">
        <v>75</v>
      </c>
      <c r="B25" s="14">
        <v>-3324589.519</v>
      </c>
      <c r="C25" s="15">
        <v>-3521948.806</v>
      </c>
      <c r="D25" s="16">
        <v>-6030345.030926339</v>
      </c>
      <c r="E25" s="15">
        <v>-6388327.449166532</v>
      </c>
    </row>
    <row r="26" spans="1:5" ht="13.5">
      <c r="A26" s="129" t="s">
        <v>76</v>
      </c>
      <c r="B26" s="130">
        <v>4520906.292000001</v>
      </c>
      <c r="C26" s="131">
        <v>4529209.370999999</v>
      </c>
      <c r="D26" s="132">
        <v>8200298.002938457</v>
      </c>
      <c r="E26" s="131">
        <v>8215358.638515539</v>
      </c>
    </row>
    <row r="27" spans="1:5" ht="13.5">
      <c r="A27" s="13"/>
      <c r="B27" s="17"/>
      <c r="C27" s="18"/>
      <c r="D27" s="19"/>
      <c r="E27" s="18"/>
    </row>
    <row r="28" spans="1:5" ht="13.5">
      <c r="A28" s="20" t="s">
        <v>77</v>
      </c>
      <c r="B28" s="17"/>
      <c r="C28" s="18"/>
      <c r="D28" s="19"/>
      <c r="E28" s="18"/>
    </row>
    <row r="29" spans="1:5" ht="13.5">
      <c r="A29" s="13" t="s">
        <v>78</v>
      </c>
      <c r="B29" s="14">
        <v>542449.102</v>
      </c>
      <c r="C29" s="15">
        <v>572412.234</v>
      </c>
      <c r="D29" s="16">
        <v>983927.5579982225</v>
      </c>
      <c r="E29" s="15">
        <v>1038276.5304456659</v>
      </c>
    </row>
    <row r="30" spans="1:5" ht="13.5">
      <c r="A30" s="13" t="s">
        <v>79</v>
      </c>
      <c r="B30" s="14">
        <v>4439.944</v>
      </c>
      <c r="C30" s="15">
        <v>4355.861</v>
      </c>
      <c r="D30" s="16">
        <v>8053.443616114347</v>
      </c>
      <c r="E30" s="15">
        <v>7900.928697103264</v>
      </c>
    </row>
    <row r="31" spans="1:5" ht="13.5">
      <c r="A31" s="13" t="s">
        <v>80</v>
      </c>
      <c r="B31" s="14">
        <v>11226.997</v>
      </c>
      <c r="C31" s="15">
        <v>10010.322</v>
      </c>
      <c r="D31" s="16">
        <v>20364.217953601423</v>
      </c>
      <c r="E31" s="15">
        <v>18157.33797681885</v>
      </c>
    </row>
    <row r="32" spans="1:5" ht="13.5">
      <c r="A32" s="13" t="s">
        <v>81</v>
      </c>
      <c r="B32" s="14">
        <v>-43356.255</v>
      </c>
      <c r="C32" s="15">
        <v>-36845.747</v>
      </c>
      <c r="D32" s="16">
        <v>-78642.24302116777</v>
      </c>
      <c r="E32" s="15">
        <v>-66833.08302044222</v>
      </c>
    </row>
    <row r="33" spans="1:5" ht="13.5">
      <c r="A33" s="13" t="s">
        <v>82</v>
      </c>
      <c r="B33" s="14">
        <v>89869.095</v>
      </c>
      <c r="C33" s="15">
        <v>92702.851</v>
      </c>
      <c r="D33" s="16">
        <v>163010.0941394134</v>
      </c>
      <c r="E33" s="15">
        <v>168150.135132684</v>
      </c>
    </row>
    <row r="34" spans="1:5" ht="13.5">
      <c r="A34" s="13" t="s">
        <v>62</v>
      </c>
      <c r="B34" s="14">
        <v>0.403</v>
      </c>
      <c r="C34" s="15">
        <v>101025.021</v>
      </c>
      <c r="D34" s="16">
        <v>0.7309861965137582</v>
      </c>
      <c r="E34" s="15">
        <v>183245.39914022965</v>
      </c>
    </row>
    <row r="35" spans="1:5" ht="13.5">
      <c r="A35" s="13" t="s">
        <v>1</v>
      </c>
      <c r="B35" s="14">
        <v>27805.336</v>
      </c>
      <c r="C35" s="15">
        <v>28608.747</v>
      </c>
      <c r="D35" s="16">
        <v>50435.029293863714</v>
      </c>
      <c r="E35" s="15">
        <v>51892.30559939055</v>
      </c>
    </row>
    <row r="36" spans="1:5" ht="13.5">
      <c r="A36" s="13" t="s">
        <v>83</v>
      </c>
      <c r="B36" s="14">
        <v>-10633.293</v>
      </c>
      <c r="C36" s="15">
        <v>-12446.576</v>
      </c>
      <c r="D36" s="16">
        <v>-19287.321107906624</v>
      </c>
      <c r="E36" s="15">
        <v>-22576.365384266566</v>
      </c>
    </row>
    <row r="37" spans="1:5" ht="13.5">
      <c r="A37" s="13" t="s">
        <v>84</v>
      </c>
      <c r="B37" s="14">
        <v>33128.886</v>
      </c>
      <c r="C37" s="15">
        <v>29728.747</v>
      </c>
      <c r="D37" s="16">
        <v>60091.21184088807</v>
      </c>
      <c r="E37" s="15">
        <v>53923.83051277866</v>
      </c>
    </row>
    <row r="38" spans="1:5" ht="13.5">
      <c r="A38" s="129" t="s">
        <v>85</v>
      </c>
      <c r="B38" s="130">
        <v>654930.2150000001</v>
      </c>
      <c r="C38" s="131">
        <v>789551.46</v>
      </c>
      <c r="D38" s="132">
        <v>1187952.7216992257</v>
      </c>
      <c r="E38" s="131">
        <v>1432137.0190999622</v>
      </c>
    </row>
    <row r="39" spans="1:5" ht="13.5">
      <c r="A39" s="13"/>
      <c r="B39" s="21"/>
      <c r="C39" s="22"/>
      <c r="D39" s="23"/>
      <c r="E39" s="22"/>
    </row>
    <row r="40" spans="1:5" ht="13.5">
      <c r="A40" s="129" t="s">
        <v>86</v>
      </c>
      <c r="B40" s="133">
        <v>5870425.440000001</v>
      </c>
      <c r="C40" s="134">
        <v>6028273.694999999</v>
      </c>
      <c r="D40" s="135">
        <v>10648138.869238725</v>
      </c>
      <c r="E40" s="134">
        <v>10934453.746530993</v>
      </c>
    </row>
  </sheetData>
  <sheetProtection/>
  <printOptions/>
  <pageMargins left="0.31496062992125984" right="0.75" top="0.31496062992125984" bottom="1" header="0" footer="0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Values - Septiembre 2008</dc:title>
  <dc:subject/>
  <dc:creator>cl085162102</dc:creator>
  <cp:keywords/>
  <dc:description/>
  <cp:lastModifiedBy>Grupo Endesa</cp:lastModifiedBy>
  <cp:lastPrinted>2008-07-24T22:15:52Z</cp:lastPrinted>
  <dcterms:created xsi:type="dcterms:W3CDTF">2003-05-16T15:03:35Z</dcterms:created>
  <dcterms:modified xsi:type="dcterms:W3CDTF">2008-10-29T16:04:56Z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Ima">
    <vt:lpwstr/>
  </property>
  <property fmtid="{D5CDD505-2E9C-101B-9397-08002B2CF9AE}" pid="4" name="Carpe">
    <vt:lpwstr>TablasFinancieras</vt:lpwstr>
  </property>
  <property fmtid="{D5CDD505-2E9C-101B-9397-08002B2CF9AE}" pid="5" name="Año Documen">
    <vt:lpwstr>2008</vt:lpwstr>
  </property>
  <property fmtid="{D5CDD505-2E9C-101B-9397-08002B2CF9AE}" pid="6" name="ContentTy">
    <vt:lpwstr>Documento de Endesa</vt:lpwstr>
  </property>
  <property fmtid="{D5CDD505-2E9C-101B-9397-08002B2CF9AE}" pid="7" name="StartDa">
    <vt:lpwstr>2014-11-14T00:00:00Z</vt:lpwstr>
  </property>
  <property fmtid="{D5CDD505-2E9C-101B-9397-08002B2CF9AE}" pid="8" name="Commen">
    <vt:lpwstr/>
  </property>
  <property fmtid="{D5CDD505-2E9C-101B-9397-08002B2CF9AE}" pid="9" name="A%C3%B1o%5Fx0020%5FDocumen">
    <vt:lpwstr>2008</vt:lpwstr>
  </property>
  <property fmtid="{D5CDD505-2E9C-101B-9397-08002B2CF9AE}" pid="10" name="m">
    <vt:lpwstr>09 Septiembre</vt:lpwstr>
  </property>
</Properties>
</file>