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38"/>
  </bookViews>
  <sheets>
    <sheet name="Gx Business" sheetId="23" r:id="rId1"/>
    <sheet name="Dx&amp;Tx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Ratios" sheetId="30" r:id="rId12"/>
    <sheet name="Cash Flow" sheetId="29" r:id="rId13"/>
    <sheet name="Fixed Assets" sheetId="31" r:id="rId14"/>
    <sheet name="Int. Rate" sheetId="20" r:id="rId15"/>
    <sheet name="Gx Physical Data Chile" sheetId="21" r:id="rId16"/>
    <sheet name="Gx by Tech" sheetId="32" r:id="rId17"/>
    <sheet name="Dx&amp;Tx Physical Data Chile" sheetId="22" r:id="rId18"/>
  </sheets>
  <externalReferences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0">'Balance Sheet'!$A$2:$H$22</definedName>
    <definedName name="_xlnm.Print_Area" localSheetId="12">'Cash Flow'!$A$1:$J$18</definedName>
    <definedName name="_xlnm.Print_Area" localSheetId="1">'Dx&amp;Tx Business'!$A$1:$P$26</definedName>
    <definedName name="_xlnm.Print_Area" localSheetId="7">'EBIT &amp; Others by segment'!$B$2:$H$21</definedName>
    <definedName name="_xlnm.Print_Area" localSheetId="6">EBITDA!$A$1:$L$30</definedName>
    <definedName name="_xlnm.Print_Area" localSheetId="3">'Enel Chile Results'!$A$2:$K$41</definedName>
    <definedName name="_xlnm.Print_Area" localSheetId="2">'Energy Sales Revenues'!$B$2:$I$41</definedName>
    <definedName name="_xlnm.Print_Area" localSheetId="0">'Gx Business'!$A$1:$Q$29</definedName>
    <definedName name="_xlnm.Print_Area" localSheetId="9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O32" i="21" l="1"/>
  <c r="O11" i="21"/>
  <c r="L4" i="23"/>
  <c r="K4" i="23"/>
  <c r="E16" i="32" l="1"/>
  <c r="B16" i="32"/>
  <c r="E21" i="22"/>
  <c r="D21" i="22"/>
  <c r="E23" i="21"/>
  <c r="B23" i="21"/>
  <c r="D24" i="12"/>
  <c r="C24" i="12"/>
  <c r="O25" i="32" l="1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O7" i="32"/>
  <c r="M7" i="32"/>
  <c r="K11" i="32"/>
  <c r="J11" i="32"/>
  <c r="K10" i="32"/>
  <c r="J10" i="32"/>
  <c r="I10" i="32"/>
  <c r="K9" i="32"/>
  <c r="J9" i="32"/>
  <c r="K8" i="32"/>
  <c r="I8" i="32"/>
  <c r="O27" i="32" l="1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K7" i="32"/>
  <c r="I7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E2" i="22" l="1"/>
  <c r="D2" i="22"/>
  <c r="E2" i="21"/>
  <c r="E2" i="32" s="1"/>
  <c r="B2" i="21"/>
  <c r="B2" i="32" s="1"/>
  <c r="H10" i="23"/>
  <c r="G10" i="23"/>
  <c r="D10" i="23"/>
  <c r="C10" i="23"/>
  <c r="D3" i="29" l="1"/>
  <c r="C3" i="29"/>
  <c r="C3" i="28"/>
  <c r="C11" i="28" s="1"/>
  <c r="I3" i="27"/>
  <c r="H3" i="27"/>
  <c r="D3" i="27"/>
  <c r="C3" i="27"/>
  <c r="H2" i="27"/>
  <c r="I3" i="24"/>
  <c r="H3" i="24"/>
  <c r="I3" i="25"/>
  <c r="H3" i="25"/>
  <c r="C12" i="26"/>
  <c r="F12" i="26"/>
  <c r="D3" i="25"/>
  <c r="C3" i="25"/>
  <c r="C2" i="25"/>
  <c r="C2" i="27" s="1"/>
  <c r="C2" i="24"/>
  <c r="I5" i="18"/>
  <c r="D3" i="24"/>
  <c r="G4" i="31" s="1"/>
  <c r="C3" i="24"/>
  <c r="F4" i="31" s="1"/>
  <c r="E24" i="12"/>
  <c r="H24" i="12"/>
  <c r="G24" i="12"/>
  <c r="D4" i="12"/>
  <c r="F4" i="12" s="1"/>
  <c r="C4" i="12"/>
  <c r="E4" i="12" s="1"/>
  <c r="H5" i="18"/>
  <c r="H19" i="18" s="1"/>
  <c r="G5" i="18"/>
  <c r="G19" i="18" s="1"/>
  <c r="D5" i="18"/>
  <c r="C5" i="18"/>
  <c r="C19" i="18" s="1"/>
  <c r="G4" i="18"/>
  <c r="C4" i="18"/>
  <c r="E11" i="18"/>
  <c r="C11" i="18" l="1"/>
  <c r="D11" i="18"/>
  <c r="D19" i="18"/>
  <c r="G2" i="30"/>
  <c r="F3" i="26"/>
  <c r="D4" i="31"/>
  <c r="C4" i="31"/>
  <c r="G4" i="12"/>
  <c r="C3" i="26"/>
  <c r="E2" i="30"/>
  <c r="F24" i="12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<sst xmlns="http://schemas.openxmlformats.org/spreadsheetml/2006/main" count="561" uniqueCount="276">
  <si>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</si>
  <si>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</si>
  <si>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</si>
  <si>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</si>
  <si>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</si>
  <si>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</si>
  <si>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</si>
  <si>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</si>
  <si>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</si>
  <si>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</si>
  <si>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</si>
  <si>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</si>
  <si>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</si>
  <si>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</si>
  <si>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</si>
  <si>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</si>
  <si>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</si>
  <si>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</si>
  <si>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</si>
  <si>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</si>
  <si>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</si>
  <si>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</si>
  <si>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</si>
  <si>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</si>
  <si>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</si>
  <si>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</si>
  <si>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</si>
  <si>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</si>
  <si>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</si>
  <si>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</si>
  <si>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</si>
  <si>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</si>
  <si>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</si>
  <si>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</si>
  <si>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</si>
  <si>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</si>
  <si>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</si>
  <si>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</si>
  <si>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</si>
  <si>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</si>
  <si>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</si>
  <si>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</si>
  <si>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</si>
  <si>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</si>
  <si>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</si>
  <si>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</si>
  <si>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</si>
  <si>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</si>
  <si>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</si>
  <si>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</si>
  <si>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</si>
  <si>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</si>
  <si>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</si>
  <si>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</si>
  <si>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</si>
  <si>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</si>
  <si>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</si>
  <si>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</si>
  <si>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</si>
  <si>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</si>
  <si>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</si>
  <si>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</si>
  <si>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</si>
  <si>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</si>
  <si>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</si>
  <si>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</si>
  <si>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</si>
  <si>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</si>
  <si>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</si>
  <si>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</si>
  <si>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</si>
  <si>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</si>
  <si>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</si>
  <si>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</si>
  <si>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</si>
  <si>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</si>
  <si>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</si>
  <si>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</si>
  <si>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</si>
  <si>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</si>
  <si>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</si>
  <si>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</si>
  <si>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</si>
  <si>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</si>
  <si>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</si>
  <si>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</si>
  <si>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</si>
  <si>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</si>
  <si>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</si>
  <si>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</si>
  <si>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</si>
  <si>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</si>
  <si>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</si>
  <si>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</si>
  <si>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</si>
  <si>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</si>
  <si>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</si>
  <si>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</si>
  <si>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</si>
  <si>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</si>
  <si>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</si>
  <si>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</si>
  <si>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</si>
  <si>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</si>
  <si>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</si>
  <si>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</si>
  <si>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</si>
  <si>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</si>
  <si>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</si>
  <si>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</si>
  <si>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</si>
  <si>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</si>
  <si>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</si>
  <si>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</si>
  <si>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</si>
  <si>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</si>
  <si>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</si>
  <si>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</si>
  <si>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</si>
  <si>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</si>
  <si>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</si>
  <si>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</si>
  <si>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</si>
  <si>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</si>
  <si>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</si>
  <si>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</si>
  <si>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</si>
  <si>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</si>
  <si>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</si>
  <si>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</si>
  <si>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</si>
  <si>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</si>
  <si>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</si>
  <si>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</si>
  <si>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</si>
  <si>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</si>
  <si>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</si>
  <si>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</si>
  <si>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</si>
  <si>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</si>
  <si>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</si>
  <si>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</si>
  <si>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</si>
  <si>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</si>
  <si>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</si>
  <si>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</si>
  <si>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</si>
  <si>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</si>
  <si>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</si>
  <si>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</si>
  <si>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</si>
  <si>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</si>
  <si>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</si>
  <si>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</si>
  <si>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</si>
  <si>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</si>
  <si>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</si>
  <si>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</si>
  <si>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</si>
  <si>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</si>
  <si>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</si>
  <si>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</si>
  <si>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</si>
  <si>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</si>
  <si>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</si>
  <si>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</si>
  <si>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</si>
  <si>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</si>
  <si>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</si>
  <si>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Generation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</si>
  <si>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</si>
  <si>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</si>
  <si>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</si>
  <si>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</si>
  <si>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</si>
  <si>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</si>
  <si>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</si>
  <si>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</si>
  <si>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</si>
  <si>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</si>
  <si>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</si>
  <si>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</si>
  <si>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</si>
  <si>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</si>
  <si>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</si>
  <si>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</si>
  <si>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</si>
  <si>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</si>
  <si>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</si>
  <si>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</si>
  <si>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</si>
  <si>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</si>
  <si>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</si>
  <si>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</si>
  <si>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</si>
  <si>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</si>
  <si>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</si>
  <si>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</si>
  <si>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</si>
  <si>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</si>
  <si>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</si>
  <si>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</si>
  <si>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</si>
  <si>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Energy Sales Revenues
(Figures in Million Ch$)</t>
  </si>
  <si>
    <t>Total Businesses</t>
  </si>
  <si>
    <t>Structure and Adjustments</t>
  </si>
  <si>
    <t>Cumulative Figures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</si>
  <si>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</si>
  <si>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</si>
  <si>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</si>
  <si>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</si>
  <si>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</si>
  <si>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</si>
  <si>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</si>
  <si>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</si>
  <si>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</si>
  <si>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</si>
  <si>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</si>
  <si>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</si>
  <si>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</si>
  <si>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</si>
  <si>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</si>
  <si>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</si>
  <si>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</si>
  <si>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</si>
  <si>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</si>
  <si>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</si>
  <si>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</si>
  <si>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</si>
  <si>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</si>
  <si>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</si>
  <si>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</si>
  <si>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</si>
  <si>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</si>
  <si>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</si>
  <si>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</si>
  <si>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</si>
  <si>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</si>
  <si>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</si>
  <si>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</si>
  <si>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</si>
  <si>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</si>
  <si>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>GENERATION BY TYPE OF TECHNOLOGY
Cumulative Figures
(in GWh)</t>
  </si>
  <si>
    <t>GENERATION  BY TYPE OF TECHNOLOGY
Quarterly Figures
(in GWh)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</si>
  <si>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</si>
  <si>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</si>
  <si>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</si>
  <si>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</si>
  <si>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</si>
  <si>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</si>
  <si>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</si>
  <si>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December 31, 
2020</t>
  </si>
  <si>
    <t>-</t>
  </si>
  <si>
    <t>Change 
in GWh</t>
  </si>
  <si>
    <t>Distribution &amp; Transmission Business (*)</t>
  </si>
  <si>
    <t>Distribution &amp; Transmission:</t>
  </si>
  <si>
    <t xml:space="preserve"> Distribution &amp; Transmission business revenues</t>
  </si>
  <si>
    <t xml:space="preserve"> Distribution &amp; Transmission business costs</t>
  </si>
  <si>
    <t>Total Distribution &amp; Transmission business</t>
  </si>
  <si>
    <t>Distribution &amp; Transmission business EBITDA</t>
  </si>
  <si>
    <t xml:space="preserve">Distribution &amp; Transmission business </t>
  </si>
  <si>
    <t>DISTRIBUTION &amp; TRANSMISSION BUSINESS 
Cumulative Figures</t>
  </si>
  <si>
    <t>DISTRIBUTION &amp; TRANSMISSION BUSINESS 
Quarterly Figures</t>
  </si>
  <si>
    <t>Distribution &amp; Transmission business in Chile</t>
  </si>
  <si>
    <t>Dec-20</t>
  </si>
  <si>
    <t xml:space="preserve">Physical Energy Sales  (GWh)  </t>
  </si>
  <si>
    <t xml:space="preserve">(GWh) </t>
  </si>
  <si>
    <t>N/A</t>
  </si>
  <si>
    <t>Net Income from sale of assets</t>
  </si>
  <si>
    <t>FINANCIAL RESULT</t>
  </si>
  <si>
    <t xml:space="preserve">Foreign currency exchange differences, net </t>
  </si>
  <si>
    <t>Dec-21</t>
  </si>
  <si>
    <t>Q4 2021</t>
  </si>
  <si>
    <t>Q4 2020</t>
  </si>
  <si>
    <t>(*) As of December 31, 2021 and December 31, 2020 the average number of paid and subscribed shares was 69,166,557,220.</t>
  </si>
  <si>
    <t>December 31, 
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</si>
</sst>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  <numFmt numFmtId="187" formatCode="0.00%_);\(0.00%\)"/>
  </numFmts>
  <fonts count="3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sz val="9"/>
      <color theme="1"/>
      <name val="Arial"/>
      <family val="2"/>
    </font>
    <font>
      <i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CE6F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/>
      <top style="thin">
        <color rgb="FF0555FA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0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0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81">
    <xf numFmtId="0" fontId="0" fillId="0" borderId="0" xfId="0"/>
    <xf numFmtId="0" fontId="21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2" fillId="6" borderId="0" xfId="14" applyFont="1" applyFill="1"/>
    <xf numFmtId="0" fontId="5" fillId="5" borderId="2" xfId="14" applyFont="1" applyFill="1" applyBorder="1"/>
    <xf numFmtId="0" fontId="22" fillId="6" borderId="0" xfId="14" applyFont="1" applyFill="1" applyAlignment="1">
      <alignment horizontal="center" vertical="center"/>
    </xf>
    <xf numFmtId="0" fontId="22" fillId="6" borderId="4" xfId="14" applyFont="1" applyFill="1" applyBorder="1" applyAlignment="1">
      <alignment horizontal="center" vertical="center" wrapText="1"/>
    </xf>
    <xf numFmtId="0" fontId="22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3" fillId="8" borderId="2" xfId="0" applyFont="1" applyFill="1" applyBorder="1" applyAlignment="1">
      <alignment horizontal="center"/>
    </xf>
    <xf numFmtId="0" fontId="23" fillId="8" borderId="2" xfId="14" applyFont="1" applyFill="1" applyBorder="1" applyAlignment="1">
      <alignment horizontal="center" vertical="center"/>
    </xf>
    <xf numFmtId="0" fontId="23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2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1" fillId="0" borderId="0" xfId="12" applyFont="1"/>
    <xf numFmtId="0" fontId="16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2" applyFont="1"/>
    <xf numFmtId="0" fontId="9" fillId="0" borderId="0" xfId="12" applyFont="1" applyFill="1" applyBorder="1"/>
    <xf numFmtId="0" fontId="9" fillId="0" borderId="0" xfId="0" applyFont="1" applyFill="1" applyBorder="1"/>
    <xf numFmtId="0" fontId="22" fillId="4" borderId="0" xfId="14" applyFont="1" applyFill="1" applyBorder="1" applyAlignment="1">
      <alignment horizontal="center"/>
    </xf>
    <xf numFmtId="179" fontId="22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/>
    </xf>
    <xf numFmtId="0" fontId="25" fillId="0" borderId="0" xfId="0" applyFont="1" applyFill="1" applyBorder="1"/>
    <xf numFmtId="10" fontId="9" fillId="4" borderId="0" xfId="22" applyNumberFormat="1" applyFont="1" applyFill="1"/>
    <xf numFmtId="10" fontId="9" fillId="4" borderId="0" xfId="22" applyNumberFormat="1" applyFont="1" applyFill="1" applyBorder="1"/>
    <xf numFmtId="0" fontId="26" fillId="0" borderId="0" xfId="0" applyFont="1" applyBorder="1" applyAlignment="1">
      <alignment vertical="center" wrapText="1"/>
    </xf>
    <xf numFmtId="17" fontId="8" fillId="4" borderId="0" xfId="14" applyNumberFormat="1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vertical="center" wrapText="1"/>
    </xf>
    <xf numFmtId="174" fontId="9" fillId="4" borderId="0" xfId="0" applyNumberFormat="1" applyFont="1" applyFill="1" applyBorder="1" applyAlignment="1">
      <alignment horizontal="right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28" fillId="4" borderId="0" xfId="19" applyFont="1" applyFill="1"/>
    <xf numFmtId="0" fontId="9" fillId="4" borderId="8" xfId="19" applyFont="1" applyFill="1" applyBorder="1"/>
    <xf numFmtId="17" fontId="8" fillId="4" borderId="6" xfId="14" applyNumberFormat="1" applyFont="1" applyFill="1" applyBorder="1" applyAlignment="1">
      <alignment horizontal="center" vertical="center"/>
    </xf>
    <xf numFmtId="0" fontId="9" fillId="4" borderId="0" xfId="12" applyFont="1" applyFill="1" applyAlignment="1">
      <alignment horizontal="left"/>
    </xf>
    <xf numFmtId="0" fontId="8" fillId="0" borderId="6" xfId="12" applyFont="1" applyFill="1" applyBorder="1" applyAlignment="1">
      <alignment horizontal="left" vertical="center" indent="1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0" fontId="9" fillId="0" borderId="8" xfId="12" applyFont="1" applyBorder="1"/>
    <xf numFmtId="0" fontId="9" fillId="0" borderId="0" xfId="12" applyFont="1" applyBorder="1"/>
    <xf numFmtId="14" fontId="27" fillId="0" borderId="0" xfId="12" applyNumberFormat="1" applyFont="1"/>
    <xf numFmtId="0" fontId="29" fillId="0" borderId="0" xfId="0" applyFont="1" applyBorder="1"/>
    <xf numFmtId="0" fontId="9" fillId="4" borderId="0" xfId="0" applyFont="1" applyFill="1" applyBorder="1"/>
    <xf numFmtId="174" fontId="8" fillId="4" borderId="6" xfId="12" applyNumberFormat="1" applyFont="1" applyFill="1" applyBorder="1" applyAlignment="1">
      <alignment vertical="center"/>
    </xf>
    <xf numFmtId="0" fontId="9" fillId="4" borderId="0" xfId="12" applyFont="1" applyFill="1" applyBorder="1"/>
    <xf numFmtId="0" fontId="29" fillId="4" borderId="0" xfId="0" applyFont="1" applyFill="1" applyBorder="1"/>
    <xf numFmtId="176" fontId="9" fillId="4" borderId="7" xfId="23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6" fillId="4" borderId="0" xfId="0" applyFont="1" applyFill="1" applyBorder="1"/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9" fillId="4" borderId="0" xfId="12" applyFont="1" applyFill="1"/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27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41" fontId="9" fillId="4" borderId="0" xfId="27" applyFont="1" applyFill="1"/>
    <xf numFmtId="0" fontId="27" fillId="4" borderId="0" xfId="19" applyFont="1" applyFill="1"/>
    <xf numFmtId="0" fontId="27" fillId="4" borderId="0" xfId="14" applyFont="1" applyFill="1"/>
    <xf numFmtId="172" fontId="9" fillId="4" borderId="0" xfId="14" applyNumberFormat="1" applyFont="1" applyFill="1" applyBorder="1"/>
    <xf numFmtId="0" fontId="9" fillId="4" borderId="6" xfId="14" applyFont="1" applyFill="1" applyBorder="1"/>
    <xf numFmtId="171" fontId="9" fillId="4" borderId="0" xfId="14" applyNumberFormat="1" applyFont="1" applyFill="1" applyBorder="1" applyAlignment="1">
      <alignment vertical="center"/>
    </xf>
    <xf numFmtId="0" fontId="8" fillId="4" borderId="7" xfId="14" applyFont="1" applyFill="1" applyBorder="1"/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173" fontId="9" fillId="4" borderId="0" xfId="28" applyNumberFormat="1" applyFont="1" applyFill="1" applyBorder="1" applyAlignment="1">
      <alignment vertical="center"/>
    </xf>
    <xf numFmtId="17" fontId="22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4" borderId="0" xfId="12" applyFont="1" applyFill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0" fillId="0" borderId="0" xfId="12" applyFont="1"/>
    <xf numFmtId="0" fontId="2" fillId="0" borderId="0" xfId="12" applyFont="1"/>
    <xf numFmtId="38" fontId="2" fillId="0" borderId="0" xfId="12" applyNumberFormat="1" applyFont="1"/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9" fillId="4" borderId="0" xfId="14" applyFont="1" applyFill="1" applyBorder="1" applyAlignment="1">
      <alignment horizontal="center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0" xfId="23" applyNumberFormat="1" applyFont="1" applyFill="1" applyBorder="1" applyAlignment="1">
      <alignment horizontal="right"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76" fontId="9" fillId="4" borderId="0" xfId="22" applyNumberFormat="1" applyFont="1" applyFill="1" applyBorder="1" applyAlignment="1">
      <alignment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0" fontId="31" fillId="4" borderId="0" xfId="14" applyFont="1" applyFill="1"/>
    <xf numFmtId="0" fontId="8" fillId="4" borderId="0" xfId="14" applyFont="1" applyFill="1" applyAlignment="1">
      <alignment horizontal="left" vertical="center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/>
    <xf numFmtId="0" fontId="29" fillId="0" borderId="0" xfId="0" applyFont="1"/>
    <xf numFmtId="180" fontId="9" fillId="3" borderId="0" xfId="4" applyNumberFormat="1" applyFont="1" applyFill="1" applyBorder="1"/>
    <xf numFmtId="10" fontId="29" fillId="4" borderId="0" xfId="22" applyNumberFormat="1" applyFont="1" applyFill="1"/>
    <xf numFmtId="0" fontId="29" fillId="4" borderId="0" xfId="0" applyFont="1" applyFill="1"/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179" fontId="9" fillId="4" borderId="0" xfId="14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26" fillId="0" borderId="6" xfId="0" applyFont="1" applyBorder="1" applyAlignment="1">
      <alignment horizontal="center" vertical="center" wrapText="1"/>
    </xf>
    <xf numFmtId="0" fontId="8" fillId="4" borderId="6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49" fontId="8" fillId="4" borderId="0" xfId="14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top" wrapText="1"/>
    </xf>
    <xf numFmtId="0" fontId="8" fillId="4" borderId="6" xfId="12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vertical="center" wrapText="1"/>
    </xf>
    <xf numFmtId="17" fontId="8" fillId="4" borderId="9" xfId="0" applyNumberFormat="1" applyFont="1" applyFill="1" applyBorder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26" fillId="0" borderId="6" xfId="0" applyFont="1" applyBorder="1" applyAlignment="1">
      <alignment horizontal="justify" vertical="center" wrapText="1"/>
    </xf>
    <xf numFmtId="0" fontId="0" fillId="0" borderId="6" xfId="0" applyBorder="1"/>
    <xf numFmtId="0" fontId="9" fillId="3" borderId="3" xfId="0" applyFont="1" applyFill="1" applyBorder="1" applyAlignment="1">
      <alignment vertical="center" wrapText="1"/>
    </xf>
    <xf numFmtId="170" fontId="9" fillId="9" borderId="3" xfId="5" applyNumberFormat="1" applyFont="1" applyFill="1" applyBorder="1" applyAlignment="1">
      <alignment vertical="center"/>
    </xf>
    <xf numFmtId="170" fontId="9" fillId="4" borderId="3" xfId="5" applyNumberFormat="1" applyFont="1" applyFill="1" applyBorder="1" applyAlignment="1">
      <alignment vertical="center"/>
    </xf>
    <xf numFmtId="168" fontId="9" fillId="4" borderId="3" xfId="22" applyNumberFormat="1" applyFont="1" applyFill="1" applyBorder="1" applyAlignment="1">
      <alignment vertical="center"/>
    </xf>
    <xf numFmtId="0" fontId="9" fillId="4" borderId="0" xfId="19" applyFont="1" applyFill="1" applyAlignment="1">
      <alignment horizontal="center" vertical="center"/>
    </xf>
    <xf numFmtId="168" fontId="9" fillId="9" borderId="3" xfId="22" applyNumberFormat="1" applyFont="1" applyFill="1" applyBorder="1" applyAlignment="1">
      <alignment vertical="center"/>
    </xf>
    <xf numFmtId="0" fontId="26" fillId="4" borderId="6" xfId="0" applyFont="1" applyFill="1" applyBorder="1" applyAlignment="1">
      <alignment horizontal="justify" vertical="center" wrapText="1"/>
    </xf>
    <xf numFmtId="0" fontId="26" fillId="4" borderId="6" xfId="0" applyFont="1" applyFill="1" applyBorder="1" applyAlignment="1">
      <alignment horizontal="center" vertical="center" wrapText="1"/>
    </xf>
    <xf numFmtId="10" fontId="9" fillId="9" borderId="3" xfId="22" applyNumberFormat="1" applyFont="1" applyFill="1" applyBorder="1" applyAlignment="1">
      <alignment vertical="center"/>
    </xf>
    <xf numFmtId="10" fontId="9" fillId="4" borderId="3" xfId="22" applyNumberFormat="1" applyFont="1" applyFill="1" applyBorder="1" applyAlignment="1">
      <alignment vertical="center"/>
    </xf>
    <xf numFmtId="0" fontId="9" fillId="0" borderId="3" xfId="12" applyFont="1" applyFill="1" applyBorder="1" applyAlignment="1">
      <alignment horizontal="left" vertical="center" indent="1"/>
    </xf>
    <xf numFmtId="0" fontId="9" fillId="0" borderId="2" xfId="12" applyFont="1" applyFill="1" applyBorder="1" applyAlignment="1">
      <alignment horizontal="left" vertical="center" wrapText="1" indent="1"/>
    </xf>
    <xf numFmtId="0" fontId="8" fillId="4" borderId="3" xfId="12" applyFont="1" applyFill="1" applyBorder="1" applyAlignment="1">
      <alignment horizontal="left" vertical="center" indent="1"/>
    </xf>
    <xf numFmtId="170" fontId="8" fillId="9" borderId="3" xfId="5" applyNumberFormat="1" applyFont="1" applyFill="1" applyBorder="1" applyAlignment="1">
      <alignment vertical="center"/>
    </xf>
    <xf numFmtId="170" fontId="8" fillId="4" borderId="3" xfId="5" applyNumberFormat="1" applyFont="1" applyFill="1" applyBorder="1" applyAlignment="1">
      <alignment vertical="center"/>
    </xf>
    <xf numFmtId="0" fontId="9" fillId="0" borderId="11" xfId="19" applyFont="1" applyFill="1" applyBorder="1"/>
    <xf numFmtId="0" fontId="9" fillId="0" borderId="12" xfId="19" applyFont="1" applyFill="1" applyBorder="1"/>
    <xf numFmtId="174" fontId="8" fillId="4" borderId="9" xfId="0" applyNumberFormat="1" applyFont="1" applyFill="1" applyBorder="1" applyAlignment="1">
      <alignment horizontal="right" vertical="center" wrapText="1"/>
    </xf>
    <xf numFmtId="187" fontId="8" fillId="4" borderId="9" xfId="22" applyNumberFormat="1" applyFont="1" applyFill="1" applyBorder="1" applyAlignment="1">
      <alignment horizontal="right" vertical="center" wrapText="1"/>
    </xf>
    <xf numFmtId="0" fontId="8" fillId="3" borderId="3" xfId="0" applyFont="1" applyFill="1" applyBorder="1" applyAlignment="1">
      <alignment vertical="center" wrapText="1"/>
    </xf>
    <xf numFmtId="0" fontId="8" fillId="4" borderId="9" xfId="14" applyFont="1" applyFill="1" applyBorder="1" applyAlignment="1">
      <alignment horizontal="center" vertical="center" wrapText="1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8" fillId="4" borderId="0" xfId="12" applyFont="1" applyFill="1" applyBorder="1" applyAlignment="1">
      <alignment horizontal="left" vertical="center" indent="1"/>
    </xf>
    <xf numFmtId="170" fontId="8" fillId="4" borderId="0" xfId="12" applyNumberFormat="1" applyFont="1" applyFill="1" applyBorder="1" applyAlignment="1">
      <alignment vertical="center"/>
    </xf>
    <xf numFmtId="175" fontId="8" fillId="4" borderId="0" xfId="23" applyNumberFormat="1" applyFont="1" applyFill="1" applyBorder="1" applyAlignment="1">
      <alignment vertical="center"/>
    </xf>
    <xf numFmtId="0" fontId="8" fillId="4" borderId="3" xfId="17" applyFont="1" applyFill="1" applyBorder="1" applyAlignment="1">
      <alignment horizontal="left" vertical="center" indent="1"/>
    </xf>
    <xf numFmtId="174" fontId="8" fillId="4" borderId="3" xfId="17" applyNumberFormat="1" applyFont="1" applyFill="1" applyBorder="1" applyAlignment="1">
      <alignment horizontal="right" vertical="center"/>
    </xf>
    <xf numFmtId="176" fontId="8" fillId="4" borderId="3" xfId="23" applyNumberFormat="1" applyFont="1" applyFill="1" applyBorder="1" applyAlignment="1">
      <alignment horizontal="right" vertical="center"/>
    </xf>
    <xf numFmtId="174" fontId="9" fillId="4" borderId="3" xfId="17" applyNumberFormat="1" applyFont="1" applyFill="1" applyBorder="1" applyAlignment="1">
      <alignment horizontal="right" vertical="center"/>
    </xf>
    <xf numFmtId="176" fontId="9" fillId="4" borderId="3" xfId="23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indent="2"/>
    </xf>
    <xf numFmtId="0" fontId="9" fillId="4" borderId="11" xfId="17" applyFont="1" applyFill="1" applyBorder="1" applyAlignment="1">
      <alignment horizontal="left" vertical="center" indent="2"/>
    </xf>
    <xf numFmtId="174" fontId="9" fillId="4" borderId="11" xfId="17" applyNumberFormat="1" applyFont="1" applyFill="1" applyBorder="1" applyAlignment="1">
      <alignment horizontal="right" vertical="center"/>
    </xf>
    <xf numFmtId="176" fontId="9" fillId="4" borderId="11" xfId="23" applyNumberFormat="1" applyFont="1" applyFill="1" applyBorder="1" applyAlignment="1">
      <alignment horizontal="right" vertical="center"/>
    </xf>
    <xf numFmtId="0" fontId="8" fillId="4" borderId="9" xfId="17" applyFont="1" applyFill="1" applyBorder="1" applyAlignment="1">
      <alignment horizontal="left" vertical="center" indent="1"/>
    </xf>
    <xf numFmtId="174" fontId="8" fillId="4" borderId="9" xfId="17" applyNumberFormat="1" applyFont="1" applyFill="1" applyBorder="1" applyAlignment="1">
      <alignment horizontal="right" vertical="center"/>
    </xf>
    <xf numFmtId="176" fontId="8" fillId="4" borderId="9" xfId="23" applyNumberFormat="1" applyFont="1" applyFill="1" applyBorder="1" applyAlignment="1">
      <alignment horizontal="right" vertical="center"/>
    </xf>
    <xf numFmtId="0" fontId="8" fillId="4" borderId="0" xfId="17" applyFont="1" applyFill="1" applyBorder="1" applyAlignment="1">
      <alignment horizontal="left" vertical="center" wrapText="1" indent="2"/>
    </xf>
    <xf numFmtId="174" fontId="8" fillId="4" borderId="0" xfId="17" applyNumberFormat="1" applyFont="1" applyFill="1" applyBorder="1" applyAlignment="1">
      <alignment horizontal="right" vertical="center"/>
    </xf>
    <xf numFmtId="0" fontId="9" fillId="4" borderId="3" xfId="17" applyFont="1" applyFill="1" applyBorder="1" applyAlignment="1">
      <alignment horizontal="left" vertical="center" wrapText="1" indent="2"/>
    </xf>
    <xf numFmtId="0" fontId="9" fillId="4" borderId="0" xfId="12" applyFont="1" applyFill="1" applyBorder="1" applyAlignment="1">
      <alignment horizontal="left" vertical="center" indent="2"/>
    </xf>
    <xf numFmtId="169" fontId="9" fillId="4" borderId="0" xfId="4" applyNumberFormat="1" applyFont="1" applyFill="1" applyBorder="1" applyAlignment="1">
      <alignment vertical="center"/>
    </xf>
    <xf numFmtId="183" fontId="9" fillId="4" borderId="0" xfId="12" applyNumberFormat="1" applyFont="1" applyFill="1" applyBorder="1" applyAlignment="1">
      <alignment vertical="center"/>
    </xf>
    <xf numFmtId="179" fontId="8" fillId="9" borderId="3" xfId="5" applyNumberFormat="1" applyFont="1" applyFill="1" applyBorder="1" applyAlignment="1">
      <alignment vertical="center"/>
    </xf>
    <xf numFmtId="179" fontId="8" fillId="4" borderId="3" xfId="10" applyNumberFormat="1" applyFont="1" applyFill="1" applyBorder="1" applyAlignment="1">
      <alignment horizontal="right" vertical="center"/>
    </xf>
    <xf numFmtId="0" fontId="8" fillId="4" borderId="9" xfId="14" applyFont="1" applyFill="1" applyBorder="1" applyAlignment="1">
      <alignment horizontal="center" wrapText="1"/>
    </xf>
    <xf numFmtId="168" fontId="8" fillId="4" borderId="9" xfId="14" applyNumberFormat="1" applyFont="1" applyFill="1" applyBorder="1" applyAlignment="1">
      <alignment horizontal="center" vertical="center"/>
    </xf>
    <xf numFmtId="0" fontId="9" fillId="4" borderId="3" xfId="14" applyFont="1" applyFill="1" applyBorder="1" applyAlignment="1">
      <alignment vertical="center"/>
    </xf>
    <xf numFmtId="0" fontId="8" fillId="4" borderId="3" xfId="14" applyFont="1" applyFill="1" applyBorder="1" applyAlignment="1">
      <alignment vertical="center"/>
    </xf>
    <xf numFmtId="0" fontId="9" fillId="4" borderId="11" xfId="14" applyFont="1" applyFill="1" applyBorder="1" applyAlignment="1">
      <alignment vertical="center"/>
    </xf>
    <xf numFmtId="171" fontId="9" fillId="4" borderId="11" xfId="4" applyNumberFormat="1" applyFont="1" applyFill="1" applyBorder="1" applyAlignment="1">
      <alignment horizontal="right" vertical="center"/>
    </xf>
    <xf numFmtId="0" fontId="8" fillId="4" borderId="10" xfId="14" applyFont="1" applyFill="1" applyBorder="1" applyAlignment="1">
      <alignment vertical="center"/>
    </xf>
    <xf numFmtId="171" fontId="8" fillId="4" borderId="10" xfId="4" applyNumberFormat="1" applyFont="1" applyFill="1" applyBorder="1" applyAlignment="1">
      <alignment horizontal="right" vertical="center"/>
    </xf>
    <xf numFmtId="176" fontId="8" fillId="4" borderId="10" xfId="22" applyNumberFormat="1" applyFont="1" applyFill="1" applyBorder="1" applyAlignment="1">
      <alignment horizontal="right" vertic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/>
    </xf>
    <xf numFmtId="0" fontId="8" fillId="4" borderId="10" xfId="14" applyFont="1" applyFill="1" applyBorder="1" applyAlignment="1">
      <alignment horizontal="center" vertical="center" wrapText="1"/>
    </xf>
    <xf numFmtId="172" fontId="9" fillId="4" borderId="3" xfId="4" applyNumberFormat="1" applyFont="1" applyFill="1" applyBorder="1" applyAlignment="1">
      <alignment horizontal="right" vertical="center"/>
    </xf>
    <xf numFmtId="172" fontId="9" fillId="4" borderId="0" xfId="4" applyNumberFormat="1" applyFont="1" applyFill="1" applyBorder="1" applyAlignment="1">
      <alignment horizontal="right" vertical="center"/>
    </xf>
    <xf numFmtId="172" fontId="8" fillId="4" borderId="3" xfId="4" applyNumberFormat="1" applyFont="1" applyFill="1" applyBorder="1" applyAlignment="1">
      <alignment horizontal="right" vertical="center"/>
    </xf>
    <xf numFmtId="17" fontId="8" fillId="4" borderId="10" xfId="14" applyNumberFormat="1" applyFont="1" applyFill="1" applyBorder="1" applyAlignment="1">
      <alignment horizontal="center" vertical="center"/>
    </xf>
    <xf numFmtId="168" fontId="8" fillId="4" borderId="10" xfId="14" applyNumberFormat="1" applyFont="1" applyFill="1" applyBorder="1" applyAlignment="1">
      <alignment horizontal="center" vertical="center"/>
    </xf>
    <xf numFmtId="0" fontId="10" fillId="4" borderId="3" xfId="14" applyFont="1" applyFill="1" applyBorder="1"/>
    <xf numFmtId="0" fontId="32" fillId="4" borderId="3" xfId="14" applyFont="1" applyFill="1" applyBorder="1"/>
    <xf numFmtId="0" fontId="8" fillId="4" borderId="9" xfId="12" applyFont="1" applyFill="1" applyBorder="1" applyAlignment="1">
      <alignment horizontal="center" vertical="center" wrapText="1"/>
    </xf>
    <xf numFmtId="0" fontId="8" fillId="0" borderId="11" xfId="14" applyFont="1" applyFill="1" applyBorder="1" applyAlignment="1">
      <alignment vertical="center"/>
    </xf>
    <xf numFmtId="174" fontId="9" fillId="4" borderId="11" xfId="10" applyNumberFormat="1" applyFont="1" applyFill="1" applyBorder="1" applyAlignment="1">
      <alignment vertical="center"/>
    </xf>
    <xf numFmtId="174" fontId="9" fillId="0" borderId="11" xfId="20" applyNumberFormat="1" applyFont="1" applyFill="1" applyBorder="1" applyAlignment="1">
      <alignment vertical="center"/>
    </xf>
    <xf numFmtId="176" fontId="9" fillId="0" borderId="11" xfId="28" applyNumberFormat="1" applyFont="1" applyFill="1" applyBorder="1" applyAlignment="1">
      <alignment vertical="center"/>
    </xf>
    <xf numFmtId="0" fontId="8" fillId="4" borderId="9" xfId="14" applyFont="1" applyFill="1" applyBorder="1" applyAlignment="1">
      <alignment vertical="center"/>
    </xf>
    <xf numFmtId="170" fontId="8" fillId="9" borderId="9" xfId="5" applyNumberFormat="1" applyFont="1" applyFill="1" applyBorder="1" applyAlignment="1">
      <alignment vertical="center"/>
    </xf>
    <xf numFmtId="0" fontId="32" fillId="0" borderId="8" xfId="14" applyFont="1" applyFill="1" applyBorder="1" applyAlignment="1">
      <alignment horizontal="left" vertical="center" indent="1"/>
    </xf>
    <xf numFmtId="170" fontId="9" fillId="9" borderId="13" xfId="5" applyNumberFormat="1" applyFont="1" applyFill="1" applyBorder="1" applyAlignment="1">
      <alignment vertical="center"/>
    </xf>
    <xf numFmtId="174" fontId="9" fillId="4" borderId="13" xfId="17" applyNumberFormat="1" applyFont="1" applyFill="1" applyBorder="1" applyAlignment="1">
      <alignment horizontal="right" vertical="center"/>
    </xf>
    <xf numFmtId="176" fontId="9" fillId="4" borderId="13" xfId="23" applyNumberFormat="1" applyFont="1" applyFill="1" applyBorder="1" applyAlignment="1">
      <alignment horizontal="right" vertical="center"/>
    </xf>
    <xf numFmtId="0" fontId="32" fillId="0" borderId="3" xfId="14" applyFont="1" applyFill="1" applyBorder="1" applyAlignment="1">
      <alignment horizontal="left" vertical="center" indent="1"/>
    </xf>
    <xf numFmtId="169" fontId="8" fillId="4" borderId="9" xfId="10" applyNumberFormat="1" applyFont="1" applyFill="1" applyBorder="1" applyAlignment="1">
      <alignment vertical="center"/>
    </xf>
    <xf numFmtId="38" fontId="2" fillId="0" borderId="9" xfId="12" applyNumberFormat="1" applyFont="1" applyBorder="1"/>
    <xf numFmtId="0" fontId="2" fillId="0" borderId="9" xfId="12" applyFont="1" applyBorder="1"/>
    <xf numFmtId="17" fontId="8" fillId="4" borderId="9" xfId="14" quotePrefix="1" applyNumberFormat="1" applyFont="1" applyFill="1" applyBorder="1" applyAlignment="1">
      <alignment horizontal="center" vertical="center"/>
    </xf>
    <xf numFmtId="17" fontId="8" fillId="4" borderId="9" xfId="14" quotePrefix="1" applyNumberFormat="1" applyFont="1" applyFill="1" applyBorder="1" applyAlignment="1">
      <alignment horizontal="center" vertical="center" wrapText="1"/>
    </xf>
    <xf numFmtId="0" fontId="9" fillId="4" borderId="13" xfId="14" applyFont="1" applyFill="1" applyBorder="1" applyAlignment="1">
      <alignment horizontal="center" vertical="center"/>
    </xf>
    <xf numFmtId="186" fontId="9" fillId="9" borderId="13" xfId="27" applyNumberFormat="1" applyFont="1" applyFill="1" applyBorder="1" applyAlignment="1">
      <alignment vertical="center"/>
    </xf>
    <xf numFmtId="186" fontId="9" fillId="4" borderId="13" xfId="27" applyNumberFormat="1" applyFont="1" applyFill="1" applyBorder="1" applyAlignment="1">
      <alignment vertical="center"/>
    </xf>
    <xf numFmtId="179" fontId="9" fillId="4" borderId="13" xfId="14" applyNumberFormat="1" applyFont="1" applyFill="1" applyBorder="1" applyAlignment="1">
      <alignment horizontal="right" vertical="center"/>
    </xf>
    <xf numFmtId="186" fontId="9" fillId="9" borderId="0" xfId="27" applyNumberFormat="1" applyFont="1" applyFill="1" applyBorder="1" applyAlignment="1">
      <alignment vertical="center"/>
    </xf>
    <xf numFmtId="186" fontId="9" fillId="4" borderId="0" xfId="27" applyNumberFormat="1" applyFont="1" applyFill="1" applyBorder="1" applyAlignment="1">
      <alignment vertical="center"/>
    </xf>
    <xf numFmtId="0" fontId="9" fillId="4" borderId="2" xfId="14" applyFont="1" applyFill="1" applyBorder="1" applyAlignment="1">
      <alignment horizontal="center" vertical="center"/>
    </xf>
    <xf numFmtId="185" fontId="9" fillId="9" borderId="2" xfId="4" applyNumberFormat="1" applyFont="1" applyFill="1" applyBorder="1" applyAlignment="1">
      <alignment vertical="center"/>
    </xf>
    <xf numFmtId="185" fontId="9" fillId="4" borderId="2" xfId="4" applyNumberFormat="1" applyFont="1" applyFill="1" applyBorder="1" applyAlignment="1">
      <alignment vertical="center"/>
    </xf>
    <xf numFmtId="170" fontId="9" fillId="4" borderId="2" xfId="4" applyNumberFormat="1" applyFont="1" applyFill="1" applyBorder="1" applyAlignment="1">
      <alignment horizontal="right" vertical="center"/>
    </xf>
    <xf numFmtId="167" fontId="9" fillId="4" borderId="2" xfId="4" applyNumberFormat="1" applyFont="1" applyFill="1" applyBorder="1" applyAlignment="1">
      <alignment vertical="center"/>
    </xf>
    <xf numFmtId="2" fontId="9" fillId="4" borderId="13" xfId="14" applyNumberFormat="1" applyFont="1" applyFill="1" applyBorder="1" applyAlignment="1">
      <alignment vertical="center"/>
    </xf>
    <xf numFmtId="177" fontId="9" fillId="4" borderId="13" xfId="14" applyNumberFormat="1" applyFont="1" applyFill="1" applyBorder="1" applyAlignment="1">
      <alignment vertical="center"/>
    </xf>
    <xf numFmtId="168" fontId="9" fillId="9" borderId="0" xfId="22" applyNumberFormat="1" applyFont="1" applyFill="1" applyBorder="1" applyAlignment="1">
      <alignment vertical="center"/>
    </xf>
    <xf numFmtId="166" fontId="9" fillId="9" borderId="2" xfId="14" applyNumberFormat="1" applyFont="1" applyFill="1" applyBorder="1" applyAlignment="1">
      <alignment vertical="center"/>
    </xf>
    <xf numFmtId="179" fontId="9" fillId="4" borderId="2" xfId="14" applyNumberFormat="1" applyFont="1" applyFill="1" applyBorder="1" applyAlignment="1">
      <alignment horizontal="right" vertical="center"/>
    </xf>
    <xf numFmtId="177" fontId="9" fillId="4" borderId="2" xfId="14" applyNumberFormat="1" applyFont="1" applyFill="1" applyBorder="1" applyAlignment="1">
      <alignment horizontal="right" vertical="center"/>
    </xf>
    <xf numFmtId="176" fontId="9" fillId="4" borderId="2" xfId="23" applyNumberFormat="1" applyFont="1" applyFill="1" applyBorder="1" applyAlignment="1">
      <alignment horizontal="right" vertical="center"/>
    </xf>
    <xf numFmtId="176" fontId="9" fillId="9" borderId="13" xfId="14" applyNumberFormat="1" applyFont="1" applyFill="1" applyBorder="1" applyAlignment="1">
      <alignment horizontal="right" vertical="center"/>
    </xf>
    <xf numFmtId="176" fontId="9" fillId="4" borderId="13" xfId="14" applyNumberFormat="1" applyFont="1" applyFill="1" applyBorder="1" applyAlignment="1">
      <alignment horizontal="right" vertical="center"/>
    </xf>
    <xf numFmtId="176" fontId="9" fillId="9" borderId="0" xfId="14" applyNumberFormat="1" applyFont="1" applyFill="1" applyBorder="1" applyAlignment="1">
      <alignment horizontal="right" vertical="center"/>
    </xf>
    <xf numFmtId="176" fontId="9" fillId="9" borderId="2" xfId="14" applyNumberFormat="1" applyFont="1" applyFill="1" applyBorder="1" applyAlignment="1">
      <alignment horizontal="right" vertical="center"/>
    </xf>
    <xf numFmtId="176" fontId="9" fillId="4" borderId="2" xfId="14" applyNumberFormat="1" applyFont="1" applyFill="1" applyBorder="1" applyAlignment="1">
      <alignment horizontal="right" vertical="center"/>
    </xf>
    <xf numFmtId="0" fontId="9" fillId="4" borderId="9" xfId="14" applyFont="1" applyFill="1" applyBorder="1"/>
    <xf numFmtId="38" fontId="9" fillId="0" borderId="0" xfId="12" applyNumberFormat="1" applyFont="1" applyBorder="1"/>
    <xf numFmtId="17" fontId="8" fillId="4" borderId="9" xfId="14" applyNumberFormat="1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 wrapText="1"/>
    </xf>
    <xf numFmtId="17" fontId="8" fillId="4" borderId="0" xfId="14" applyNumberFormat="1" applyFont="1" applyFill="1" applyBorder="1" applyAlignment="1">
      <alignment horizontal="center" vertical="center" wrapText="1"/>
    </xf>
    <xf numFmtId="17" fontId="22" fillId="4" borderId="0" xfId="14" applyNumberFormat="1" applyFont="1" applyFill="1" applyBorder="1" applyAlignment="1">
      <alignment horizontal="center" vertical="center" wrapText="1"/>
    </xf>
    <xf numFmtId="174" fontId="9" fillId="4" borderId="3" xfId="0" applyNumberFormat="1" applyFont="1" applyFill="1" applyBorder="1" applyAlignment="1" applyProtection="1">
      <alignment horizontal="right" vertical="center"/>
      <protection locked="0"/>
    </xf>
    <xf numFmtId="170" fontId="9" fillId="9" borderId="0" xfId="5" applyNumberFormat="1" applyFont="1" applyFill="1" applyBorder="1" applyAlignment="1">
      <alignment vertical="center"/>
    </xf>
    <xf numFmtId="174" fontId="9" fillId="4" borderId="0" xfId="0" applyNumberFormat="1" applyFont="1" applyFill="1" applyBorder="1" applyAlignment="1" applyProtection="1">
      <alignment horizontal="right" vertical="center"/>
      <protection locked="0"/>
    </xf>
    <xf numFmtId="174" fontId="9" fillId="4" borderId="11" xfId="0" applyNumberFormat="1" applyFont="1" applyFill="1" applyBorder="1" applyAlignment="1" applyProtection="1">
      <alignment vertical="center"/>
      <protection locked="0"/>
    </xf>
    <xf numFmtId="174" fontId="9" fillId="4" borderId="11" xfId="0" applyNumberFormat="1" applyFont="1" applyFill="1" applyBorder="1" applyAlignment="1" applyProtection="1">
      <alignment horizontal="right" vertical="center"/>
      <protection locked="0"/>
    </xf>
    <xf numFmtId="174" fontId="8" fillId="4" borderId="9" xfId="0" applyNumberFormat="1" applyFont="1" applyFill="1" applyBorder="1" applyAlignment="1" applyProtection="1">
      <alignment horizontal="right" vertical="center"/>
      <protection locked="0"/>
    </xf>
    <xf numFmtId="169" fontId="8" fillId="4" borderId="3" xfId="10" applyNumberFormat="1" applyFont="1" applyFill="1" applyBorder="1" applyAlignment="1">
      <alignment vertical="center"/>
    </xf>
    <xf numFmtId="9" fontId="8" fillId="4" borderId="3" xfId="22" applyFont="1" applyFill="1" applyBorder="1" applyAlignment="1">
      <alignment horizontal="right" vertical="center"/>
    </xf>
    <xf numFmtId="9" fontId="8" fillId="9" borderId="3" xfId="22" applyFont="1" applyFill="1" applyBorder="1" applyAlignment="1">
      <alignment horizontal="right" vertical="center"/>
    </xf>
    <xf numFmtId="0" fontId="24" fillId="0" borderId="0" xfId="0" applyFont="1" applyAlignment="1">
      <alignment vertical="top" wrapText="1"/>
    </xf>
    <xf numFmtId="0" fontId="33" fillId="4" borderId="13" xfId="14" applyFont="1" applyFill="1" applyBorder="1"/>
    <xf numFmtId="0" fontId="34" fillId="4" borderId="13" xfId="14" applyFont="1" applyFill="1" applyBorder="1" applyAlignment="1">
      <alignment vertical="center"/>
    </xf>
    <xf numFmtId="0" fontId="34" fillId="4" borderId="0" xfId="14" applyFont="1" applyFill="1" applyBorder="1"/>
    <xf numFmtId="0" fontId="34" fillId="4" borderId="0" xfId="14" applyFont="1" applyFill="1" applyBorder="1" applyAlignment="1">
      <alignment vertical="center"/>
    </xf>
    <xf numFmtId="0" fontId="34" fillId="4" borderId="2" xfId="14" applyFont="1" applyFill="1" applyBorder="1"/>
    <xf numFmtId="0" fontId="34" fillId="4" borderId="2" xfId="14" applyFont="1" applyFill="1" applyBorder="1" applyAlignment="1">
      <alignment vertical="center"/>
    </xf>
    <xf numFmtId="178" fontId="9" fillId="0" borderId="0" xfId="12" applyNumberFormat="1" applyFont="1" applyAlignment="1">
      <alignment vertical="center"/>
    </xf>
    <xf numFmtId="0" fontId="8" fillId="0" borderId="0" xfId="12" applyFont="1" applyAlignment="1">
      <alignment vertical="center"/>
    </xf>
    <xf numFmtId="178" fontId="8" fillId="0" borderId="0" xfId="12" applyNumberFormat="1" applyFont="1" applyAlignment="1">
      <alignment vertical="center"/>
    </xf>
    <xf numFmtId="181" fontId="9" fillId="0" borderId="0" xfId="12" applyNumberFormat="1" applyFont="1"/>
    <xf numFmtId="168" fontId="9" fillId="0" borderId="0" xfId="22" applyNumberFormat="1" applyFont="1"/>
    <xf numFmtId="178" fontId="9" fillId="0" borderId="0" xfId="12" applyNumberFormat="1" applyFont="1"/>
    <xf numFmtId="168" fontId="9" fillId="0" borderId="0" xfId="12" applyNumberFormat="1" applyFont="1"/>
    <xf numFmtId="182" fontId="9" fillId="0" borderId="0" xfId="12" applyNumberFormat="1" applyFont="1"/>
    <xf numFmtId="174" fontId="8" fillId="0" borderId="0" xfId="12" applyNumberFormat="1" applyFont="1" applyAlignment="1">
      <alignment vertical="center"/>
    </xf>
    <xf numFmtId="171" fontId="8" fillId="4" borderId="8" xfId="4" applyNumberFormat="1" applyFont="1" applyFill="1" applyBorder="1" applyAlignment="1">
      <alignment horizontal="right" vertical="center"/>
    </xf>
    <xf numFmtId="176" fontId="8" fillId="4" borderId="8" xfId="22" applyNumberFormat="1" applyFont="1" applyFill="1" applyBorder="1" applyAlignment="1">
      <alignment horizontal="right" vertical="center"/>
    </xf>
    <xf numFmtId="171" fontId="9" fillId="9" borderId="3" xfId="4" applyNumberFormat="1" applyFont="1" applyFill="1" applyBorder="1" applyAlignment="1">
      <alignment horizontal="right" vertical="center"/>
    </xf>
    <xf numFmtId="171" fontId="9" fillId="4" borderId="3" xfId="4" applyNumberFormat="1" applyFont="1" applyFill="1" applyBorder="1" applyAlignment="1">
      <alignment horizontal="right" vertical="center"/>
    </xf>
    <xf numFmtId="176" fontId="9" fillId="4" borderId="3" xfId="4" applyNumberFormat="1" applyFont="1" applyFill="1" applyBorder="1" applyAlignment="1">
      <alignment horizontal="right" vertical="center"/>
    </xf>
    <xf numFmtId="9" fontId="8" fillId="4" borderId="0" xfId="22" applyFont="1" applyFill="1" applyBorder="1" applyAlignment="1">
      <alignment horizontal="right" vertical="center"/>
    </xf>
    <xf numFmtId="171" fontId="8" fillId="9" borderId="0" xfId="4" applyNumberFormat="1" applyFont="1" applyFill="1" applyBorder="1" applyAlignment="1">
      <alignment horizontal="right" vertical="center"/>
    </xf>
    <xf numFmtId="176" fontId="8" fillId="4" borderId="0" xfId="4" applyNumberFormat="1" applyFont="1" applyFill="1" applyBorder="1" applyAlignment="1">
      <alignment horizontal="right" vertical="center"/>
    </xf>
    <xf numFmtId="0" fontId="8" fillId="4" borderId="10" xfId="17" applyFont="1" applyFill="1" applyBorder="1" applyAlignment="1">
      <alignment horizontal="left" vertical="center" indent="1"/>
    </xf>
    <xf numFmtId="174" fontId="8" fillId="4" borderId="10" xfId="17" applyNumberFormat="1" applyFont="1" applyFill="1" applyBorder="1" applyAlignment="1">
      <alignment horizontal="right" vertical="center"/>
    </xf>
    <xf numFmtId="168" fontId="8" fillId="4" borderId="10" xfId="22" applyNumberFormat="1" applyFont="1" applyFill="1" applyBorder="1" applyAlignment="1">
      <alignment horizontal="right" vertical="center"/>
    </xf>
    <xf numFmtId="176" fontId="8" fillId="4" borderId="10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center" vertical="center" wrapText="1"/>
    </xf>
    <xf numFmtId="17" fontId="8" fillId="4" borderId="10" xfId="14" applyNumberFormat="1" applyFont="1" applyFill="1" applyBorder="1" applyAlignment="1">
      <alignment horizontal="center" vertical="center"/>
    </xf>
    <xf numFmtId="174" fontId="8" fillId="9" borderId="10" xfId="17" applyNumberFormat="1" applyFont="1" applyFill="1" applyBorder="1" applyAlignment="1">
      <alignment horizontal="right" vertical="center"/>
    </xf>
    <xf numFmtId="168" fontId="8" fillId="9" borderId="10" xfId="22" applyNumberFormat="1" applyFont="1" applyFill="1" applyBorder="1" applyAlignment="1">
      <alignment horizontal="right" vertical="center"/>
    </xf>
    <xf numFmtId="0" fontId="8" fillId="4" borderId="8" xfId="14" applyFont="1" applyFill="1" applyBorder="1" applyAlignment="1">
      <alignment vertical="center"/>
    </xf>
    <xf numFmtId="171" fontId="8" fillId="9" borderId="8" xfId="4" applyNumberFormat="1" applyFont="1" applyFill="1" applyBorder="1" applyAlignment="1">
      <alignment horizontal="right" vertical="center"/>
    </xf>
    <xf numFmtId="171" fontId="8" fillId="9" borderId="3" xfId="4" applyNumberFormat="1" applyFont="1" applyFill="1" applyBorder="1" applyAlignment="1">
      <alignment horizontal="right" vertical="center"/>
    </xf>
    <xf numFmtId="171" fontId="8" fillId="4" borderId="3" xfId="4" applyNumberFormat="1" applyFont="1" applyFill="1" applyBorder="1" applyAlignment="1">
      <alignment horizontal="right" vertical="center"/>
    </xf>
    <xf numFmtId="176" fontId="8" fillId="4" borderId="3" xfId="4" applyNumberFormat="1" applyFont="1" applyFill="1" applyBorder="1" applyAlignment="1">
      <alignment horizontal="right" vertical="center"/>
    </xf>
    <xf numFmtId="168" fontId="8" fillId="4" borderId="10" xfId="14" applyNumberFormat="1" applyFont="1" applyFill="1" applyBorder="1" applyAlignment="1">
      <alignment horizontal="center" vertical="center" wrapText="1"/>
    </xf>
    <xf numFmtId="0" fontId="8" fillId="4" borderId="10" xfId="12" applyFont="1" applyFill="1" applyBorder="1" applyAlignment="1">
      <alignment horizontal="center" vertical="center" wrapText="1"/>
    </xf>
    <xf numFmtId="174" fontId="8" fillId="9" borderId="8" xfId="17" applyNumberFormat="1" applyFont="1" applyFill="1" applyBorder="1" applyAlignment="1">
      <alignment horizontal="right" vertical="center"/>
    </xf>
    <xf numFmtId="174" fontId="8" fillId="4" borderId="8" xfId="17" applyNumberFormat="1" applyFont="1" applyFill="1" applyBorder="1" applyAlignment="1">
      <alignment horizontal="right" vertical="center"/>
    </xf>
    <xf numFmtId="174" fontId="9" fillId="9" borderId="3" xfId="17" applyNumberFormat="1" applyFont="1" applyFill="1" applyBorder="1" applyAlignment="1">
      <alignment horizontal="right" vertical="center"/>
    </xf>
    <xf numFmtId="174" fontId="8" fillId="9" borderId="3" xfId="17" applyNumberFormat="1" applyFont="1" applyFill="1" applyBorder="1" applyAlignment="1">
      <alignment horizontal="right" vertical="center"/>
    </xf>
    <xf numFmtId="0" fontId="8" fillId="4" borderId="9" xfId="12" applyFont="1" applyFill="1" applyBorder="1" applyAlignment="1">
      <alignment horizontal="left" vertical="center" wrapText="1" indent="1"/>
    </xf>
    <xf numFmtId="174" fontId="9" fillId="4" borderId="3" xfId="17" applyNumberFormat="1" applyFont="1" applyFill="1" applyBorder="1" applyAlignment="1">
      <alignment vertical="center"/>
    </xf>
    <xf numFmtId="171" fontId="9" fillId="4" borderId="0" xfId="4" applyNumberFormat="1" applyFont="1" applyFill="1" applyBorder="1" applyAlignment="1">
      <alignment vertical="center"/>
    </xf>
    <xf numFmtId="166" fontId="9" fillId="4" borderId="2" xfId="14" applyNumberFormat="1" applyFont="1" applyFill="1" applyBorder="1" applyAlignment="1">
      <alignment horizontal="right" vertical="center"/>
    </xf>
    <xf numFmtId="168" fontId="8" fillId="0" borderId="0" xfId="22" applyNumberFormat="1" applyFont="1" applyAlignment="1">
      <alignment vertical="center"/>
    </xf>
    <xf numFmtId="17" fontId="8" fillId="4" borderId="9" xfId="0" quotePrefix="1" applyNumberFormat="1" applyFont="1" applyFill="1" applyBorder="1" applyAlignment="1">
      <alignment horizontal="center" vertical="center" wrapText="1"/>
    </xf>
    <xf numFmtId="176" fontId="9" fillId="4" borderId="2" xfId="22" applyNumberFormat="1" applyFont="1" applyFill="1" applyBorder="1" applyAlignment="1">
      <alignment vertical="center"/>
    </xf>
    <xf numFmtId="0" fontId="26" fillId="0" borderId="9" xfId="0" applyFont="1" applyBorder="1" applyAlignment="1">
      <alignment horizontal="center" vertical="center" wrapText="1"/>
    </xf>
    <xf numFmtId="0" fontId="8" fillId="4" borderId="9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0" fontId="8" fillId="4" borderId="10" xfId="14" applyFont="1" applyFill="1" applyBorder="1" applyAlignment="1">
      <alignment horizontal="center" vertical="center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9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9" xfId="12" applyFont="1" applyFill="1" applyBorder="1" applyAlignment="1">
      <alignment horizontal="center" vertical="center" wrapText="1"/>
    </xf>
    <xf numFmtId="0" fontId="19" fillId="0" borderId="0" xfId="17" applyFont="1" applyFill="1" applyBorder="1" applyAlignment="1">
      <alignment horizontal="left" vertical="center" wrapText="1"/>
    </xf>
    <xf numFmtId="0" fontId="23" fillId="8" borderId="3" xfId="0" applyFont="1" applyFill="1" applyBorder="1" applyAlignment="1">
      <alignment horizontal="center"/>
    </xf>
    <xf numFmtId="0" fontId="8" fillId="4" borderId="9" xfId="14" applyFont="1" applyFill="1" applyBorder="1" applyAlignment="1">
      <alignment horizontal="center" wrapText="1"/>
    </xf>
    <xf numFmtId="0" fontId="8" fillId="4" borderId="9" xfId="14" applyFont="1" applyFill="1" applyBorder="1" applyAlignment="1">
      <alignment horizontal="center"/>
    </xf>
    <xf numFmtId="17" fontId="8" fillId="4" borderId="9" xfId="14" applyNumberFormat="1" applyFont="1" applyFill="1" applyBorder="1" applyAlignment="1">
      <alignment horizontal="center" vertical="center"/>
    </xf>
    <xf numFmtId="0" fontId="8" fillId="4" borderId="9" xfId="14" applyFont="1" applyFill="1" applyBorder="1" applyAlignment="1">
      <alignment horizontal="center" vertical="center"/>
    </xf>
    <xf numFmtId="0" fontId="22" fillId="6" borderId="0" xfId="14" applyFont="1" applyFill="1" applyBorder="1" applyAlignment="1">
      <alignment horizontal="center" wrapText="1"/>
    </xf>
    <xf numFmtId="0" fontId="22" fillId="6" borderId="4" xfId="14" applyFont="1" applyFill="1" applyBorder="1" applyAlignment="1">
      <alignment horizontal="center"/>
    </xf>
    <xf numFmtId="0" fontId="8" fillId="4" borderId="10" xfId="14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9" xfId="14" applyNumberFormat="1" applyFont="1" applyFill="1" applyBorder="1" applyAlignment="1">
      <alignment horizontal="center" vertical="center" wrapText="1"/>
    </xf>
    <xf numFmtId="49" fontId="8" fillId="4" borderId="10" xfId="14" applyNumberFormat="1" applyFont="1" applyFill="1" applyBorder="1" applyAlignment="1">
      <alignment horizontal="center" vertical="center"/>
    </xf>
    <xf numFmtId="17" fontId="8" fillId="4" borderId="10" xfId="14" applyNumberFormat="1" applyFont="1" applyFill="1" applyBorder="1" applyAlignment="1">
      <alignment horizontal="center" vertical="center"/>
    </xf>
    <xf numFmtId="0" fontId="29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9" xfId="12" applyFont="1" applyFill="1" applyBorder="1" applyAlignment="1">
      <alignment horizontal="center" vertical="center" wrapText="1"/>
    </xf>
    <xf numFmtId="49" fontId="8" fillId="4" borderId="14" xfId="14" applyNumberFormat="1" applyFont="1" applyFill="1" applyBorder="1" applyAlignment="1">
      <alignment horizontal="center" vertical="center" wrapText="1"/>
    </xf>
    <xf numFmtId="49" fontId="8" fillId="4" borderId="9" xfId="12" applyNumberFormat="1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DCE6F2"/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8.xml"/><Relationship Id="rId39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3.xml"/><Relationship Id="rId34" Type="http://schemas.openxmlformats.org/officeDocument/2006/relationships/externalLink" Target="externalLinks/externalLink16.xml"/><Relationship Id="rId42" Type="http://schemas.openxmlformats.org/officeDocument/2006/relationships/externalLink" Target="externalLinks/externalLink24.xml"/><Relationship Id="rId47" Type="http://schemas.openxmlformats.org/officeDocument/2006/relationships/externalLink" Target="externalLinks/externalLink29.xml"/><Relationship Id="rId50" Type="http://schemas.openxmlformats.org/officeDocument/2006/relationships/externalLink" Target="externalLinks/externalLink32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7.xml"/><Relationship Id="rId33" Type="http://schemas.openxmlformats.org/officeDocument/2006/relationships/externalLink" Target="externalLinks/externalLink15.xml"/><Relationship Id="rId38" Type="http://schemas.openxmlformats.org/officeDocument/2006/relationships/externalLink" Target="externalLinks/externalLink20.xml"/><Relationship Id="rId46" Type="http://schemas.openxmlformats.org/officeDocument/2006/relationships/externalLink" Target="externalLinks/externalLink28.xml"/><Relationship Id="rId59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29" Type="http://schemas.openxmlformats.org/officeDocument/2006/relationships/externalLink" Target="externalLinks/externalLink11.xml"/><Relationship Id="rId41" Type="http://schemas.openxmlformats.org/officeDocument/2006/relationships/externalLink" Target="externalLinks/externalLink23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6.xml"/><Relationship Id="rId32" Type="http://schemas.openxmlformats.org/officeDocument/2006/relationships/externalLink" Target="externalLinks/externalLink14.xml"/><Relationship Id="rId37" Type="http://schemas.openxmlformats.org/officeDocument/2006/relationships/externalLink" Target="externalLinks/externalLink19.xml"/><Relationship Id="rId40" Type="http://schemas.openxmlformats.org/officeDocument/2006/relationships/externalLink" Target="externalLinks/externalLink22.xml"/><Relationship Id="rId45" Type="http://schemas.openxmlformats.org/officeDocument/2006/relationships/externalLink" Target="externalLinks/externalLink27.xml"/><Relationship Id="rId53" Type="http://schemas.openxmlformats.org/officeDocument/2006/relationships/theme" Target="theme/theme1.xml"/><Relationship Id="rId58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5.xml"/><Relationship Id="rId28" Type="http://schemas.openxmlformats.org/officeDocument/2006/relationships/externalLink" Target="externalLinks/externalLink10.xml"/><Relationship Id="rId36" Type="http://schemas.openxmlformats.org/officeDocument/2006/relationships/externalLink" Target="externalLinks/externalLink18.xml"/><Relationship Id="rId49" Type="http://schemas.openxmlformats.org/officeDocument/2006/relationships/externalLink" Target="externalLinks/externalLink31.xml"/><Relationship Id="rId57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31" Type="http://schemas.openxmlformats.org/officeDocument/2006/relationships/externalLink" Target="externalLinks/externalLink13.xml"/><Relationship Id="rId44" Type="http://schemas.openxmlformats.org/officeDocument/2006/relationships/externalLink" Target="externalLinks/externalLink26.xml"/><Relationship Id="rId52" Type="http://schemas.openxmlformats.org/officeDocument/2006/relationships/externalLink" Target="externalLinks/externalLink3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Relationship Id="rId27" Type="http://schemas.openxmlformats.org/officeDocument/2006/relationships/externalLink" Target="externalLinks/externalLink9.xml"/><Relationship Id="rId30" Type="http://schemas.openxmlformats.org/officeDocument/2006/relationships/externalLink" Target="externalLinks/externalLink12.xml"/><Relationship Id="rId35" Type="http://schemas.openxmlformats.org/officeDocument/2006/relationships/externalLink" Target="externalLinks/externalLink17.xml"/><Relationship Id="rId43" Type="http://schemas.openxmlformats.org/officeDocument/2006/relationships/externalLink" Target="externalLinks/externalLink25.xml"/><Relationship Id="rId48" Type="http://schemas.openxmlformats.org/officeDocument/2006/relationships/externalLink" Target="externalLinks/externalLink30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3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  <sheetName val="empr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/>
      <sheetData sheetId="201">
        <row r="16">
          <cell r="C16" t="str">
            <v>ENERO</v>
          </cell>
        </row>
      </sheetData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Q13"/>
  <sheetViews>
    <sheetView showGridLines="0" tabSelected="1" workbookViewId="0">
      <selection activeCell="B2" sqref="B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73"/>
      <c r="O1" s="74"/>
    </row>
    <row r="2" spans="1:17" ht="11.25" customHeight="1" thickBot="1">
      <c r="C2" s="355" t="s">
        <v>199</v>
      </c>
      <c r="D2" s="355"/>
      <c r="E2" s="355"/>
      <c r="F2" s="355"/>
      <c r="G2" s="355"/>
      <c r="H2" s="355"/>
      <c r="I2" s="355"/>
      <c r="J2" s="56"/>
      <c r="K2" s="356" t="s">
        <v>80</v>
      </c>
      <c r="L2" s="356"/>
      <c r="M2" s="74"/>
      <c r="O2" s="75"/>
    </row>
    <row r="3" spans="1:17" ht="12" thickBot="1">
      <c r="B3" s="69"/>
      <c r="C3" s="357" t="s">
        <v>200</v>
      </c>
      <c r="D3" s="357"/>
      <c r="E3" s="357"/>
      <c r="F3" s="174"/>
      <c r="G3" s="357" t="s">
        <v>229</v>
      </c>
      <c r="H3" s="357"/>
      <c r="I3" s="357"/>
      <c r="J3" s="56"/>
      <c r="K3" s="355" t="s">
        <v>77</v>
      </c>
      <c r="L3" s="355"/>
      <c r="O3" s="53"/>
      <c r="P3" s="53"/>
      <c r="Q3" s="53"/>
    </row>
    <row r="4" spans="1:17" ht="12" thickBot="1">
      <c r="B4" s="179" t="s">
        <v>78</v>
      </c>
      <c r="C4" s="352" t="s">
        <v>271</v>
      </c>
      <c r="D4" s="352" t="s">
        <v>264</v>
      </c>
      <c r="E4" s="180" t="s">
        <v>92</v>
      </c>
      <c r="F4" s="70"/>
      <c r="G4" s="180" t="s">
        <v>272</v>
      </c>
      <c r="H4" s="180" t="s">
        <v>273</v>
      </c>
      <c r="I4" s="180" t="s">
        <v>92</v>
      </c>
      <c r="J4" s="188"/>
      <c r="K4" s="180" t="str">
        <f>+C4</f>
        <v>Dec-21</v>
      </c>
      <c r="L4" s="180" t="str">
        <f>+D4</f>
        <v>Dec-20</v>
      </c>
      <c r="O4" s="53"/>
      <c r="P4" s="53"/>
      <c r="Q4" s="53"/>
    </row>
    <row r="5" spans="1:17">
      <c r="B5" s="182"/>
      <c r="C5" s="182"/>
      <c r="D5" s="172"/>
      <c r="E5" s="172"/>
      <c r="F5" s="71"/>
      <c r="G5" s="182"/>
      <c r="H5" s="172"/>
      <c r="I5" s="172"/>
      <c r="J5" s="56"/>
      <c r="K5" s="182"/>
      <c r="L5" s="172"/>
      <c r="O5" s="53"/>
      <c r="P5" s="53"/>
      <c r="Q5" s="53"/>
    </row>
    <row r="6" spans="1:17">
      <c r="A6" s="76"/>
      <c r="B6" s="184" t="s">
        <v>198</v>
      </c>
      <c r="C6" s="185">
        <v>28214.230551000001</v>
      </c>
      <c r="D6" s="186">
        <v>22960</v>
      </c>
      <c r="E6" s="214">
        <v>0.2288</v>
      </c>
      <c r="F6" s="72"/>
      <c r="G6" s="185">
        <v>7449.3236370000013</v>
      </c>
      <c r="H6" s="186">
        <v>5986.7719155628183</v>
      </c>
      <c r="I6" s="187">
        <v>0.24429999999999999</v>
      </c>
      <c r="J6" s="56"/>
      <c r="K6" s="189">
        <v>0.37678221603465217</v>
      </c>
      <c r="L6" s="187">
        <v>0.31973829084151006</v>
      </c>
      <c r="O6" s="53"/>
      <c r="P6" s="53"/>
      <c r="Q6" s="53"/>
    </row>
    <row r="7" spans="1:17" ht="14.25">
      <c r="C7" s="77"/>
      <c r="E7" s="78"/>
      <c r="F7" s="52"/>
      <c r="I7" s="78"/>
      <c r="O7" s="53"/>
      <c r="P7" s="53"/>
      <c r="Q7" s="53"/>
    </row>
    <row r="8" spans="1:17">
      <c r="B8" s="58"/>
      <c r="F8" s="52"/>
      <c r="J8" s="67"/>
      <c r="O8" s="53"/>
      <c r="P8" s="53"/>
      <c r="Q8" s="53"/>
    </row>
    <row r="9" spans="1:17" customFormat="1" ht="15.75" thickBot="1">
      <c r="B9" s="69"/>
      <c r="C9" s="354" t="s">
        <v>200</v>
      </c>
      <c r="D9" s="354"/>
      <c r="E9" s="354"/>
      <c r="G9" s="354" t="s">
        <v>229</v>
      </c>
      <c r="H9" s="354"/>
      <c r="I9" s="354"/>
    </row>
    <row r="10" spans="1:17" customFormat="1" ht="15.75" thickBot="1">
      <c r="B10" s="179" t="s">
        <v>238</v>
      </c>
      <c r="C10" s="180" t="str">
        <f>+C4</f>
        <v>Dec-21</v>
      </c>
      <c r="D10" s="180" t="str">
        <f>+D4</f>
        <v>Dec-20</v>
      </c>
      <c r="E10" s="180" t="s">
        <v>92</v>
      </c>
      <c r="G10" s="181" t="str">
        <f>+G4</f>
        <v>Q4 2021</v>
      </c>
      <c r="H10" s="181" t="str">
        <f>+H4</f>
        <v>Q4 2020</v>
      </c>
      <c r="I10" s="180" t="s">
        <v>92</v>
      </c>
    </row>
    <row r="11" spans="1:17" customFormat="1" ht="10.5" customHeight="1">
      <c r="B11" s="182"/>
      <c r="C11" s="182"/>
      <c r="D11" s="172"/>
      <c r="E11" s="172"/>
      <c r="G11" s="182"/>
      <c r="H11" s="172"/>
      <c r="I11" s="183"/>
    </row>
    <row r="12" spans="1:17" customFormat="1" ht="15">
      <c r="B12" s="184" t="s">
        <v>239</v>
      </c>
      <c r="C12" s="185">
        <v>28214.230551000001</v>
      </c>
      <c r="D12" s="186">
        <v>22960</v>
      </c>
      <c r="E12" s="214">
        <v>0.2288</v>
      </c>
      <c r="F12" s="171"/>
      <c r="G12" s="185">
        <v>7449.3236370000013</v>
      </c>
      <c r="H12" s="186">
        <v>5986.7719155628183</v>
      </c>
      <c r="I12" s="187">
        <v>0.24429999999999999</v>
      </c>
    </row>
    <row r="13" spans="1:17" customFormat="1" ht="15">
      <c r="B13" s="184" t="s">
        <v>240</v>
      </c>
      <c r="C13" s="185">
        <v>19033.647137</v>
      </c>
      <c r="D13" s="186">
        <v>19331</v>
      </c>
      <c r="E13" s="214">
        <v>-1.54E-2</v>
      </c>
      <c r="F13" s="171"/>
      <c r="G13" s="185">
        <v>5231.514776</v>
      </c>
      <c r="H13" s="186">
        <v>5306.4107313057066</v>
      </c>
      <c r="I13" s="214">
        <v>-1.41E-2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L22"/>
  <sheetViews>
    <sheetView showGridLines="0" zoomScaleNormal="100" workbookViewId="0">
      <selection activeCell="B2" sqref="B2"/>
    </sheetView>
  </sheetViews>
  <sheetFormatPr baseColWidth="10" defaultColWidth="10" defaultRowHeight="11.25"/>
  <cols>
    <col min="1" max="1" width="2.7109375" style="52" customWidth="1"/>
    <col min="2" max="2" width="28.570312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358" t="s">
        <v>79</v>
      </c>
      <c r="D2" s="358"/>
      <c r="E2" s="358"/>
      <c r="F2" s="358"/>
      <c r="G2" s="358"/>
      <c r="H2" s="358"/>
      <c r="I2" s="358"/>
      <c r="K2" s="358" t="s">
        <v>81</v>
      </c>
      <c r="L2" s="358"/>
    </row>
    <row r="3" spans="2:12" ht="12" thickBot="1">
      <c r="C3" s="355" t="s">
        <v>266</v>
      </c>
      <c r="D3" s="355"/>
      <c r="E3" s="355"/>
      <c r="F3" s="355"/>
      <c r="G3" s="355"/>
      <c r="H3" s="355"/>
      <c r="I3" s="355"/>
      <c r="K3" s="358"/>
      <c r="L3" s="358"/>
    </row>
    <row r="4" spans="2:12" ht="15" customHeight="1" thickBot="1">
      <c r="B4" s="69"/>
      <c r="C4" s="357" t="str">
        <f>+'Gx Business'!C3:E3</f>
        <v xml:space="preserve">Cumulative </v>
      </c>
      <c r="D4" s="357"/>
      <c r="E4" s="357"/>
      <c r="F4" s="174"/>
      <c r="G4" s="357" t="str">
        <f>+'Gx Business'!G3:I3</f>
        <v>Quarterly</v>
      </c>
      <c r="H4" s="357"/>
      <c r="I4" s="357"/>
      <c r="K4" s="359" t="s">
        <v>77</v>
      </c>
      <c r="L4" s="359"/>
    </row>
    <row r="5" spans="2:12" ht="15" customHeight="1" thickBot="1">
      <c r="B5" s="179" t="s">
        <v>201</v>
      </c>
      <c r="C5" s="180" t="str">
        <f>+'Gx Business'!C4</f>
        <v>Dec-21</v>
      </c>
      <c r="D5" s="180" t="str">
        <f>+'Gx Business'!D4</f>
        <v>Dec-20</v>
      </c>
      <c r="E5" s="180" t="s">
        <v>92</v>
      </c>
      <c r="F5" s="70"/>
      <c r="G5" s="180" t="str">
        <f>+'Gx Business'!G4</f>
        <v>Q4 2021</v>
      </c>
      <c r="H5" s="180" t="str">
        <f>+'Gx Business'!H4</f>
        <v>Q4 2020</v>
      </c>
      <c r="I5" s="180" t="str">
        <f>+E5</f>
        <v>% Change</v>
      </c>
      <c r="K5" s="180" t="str">
        <f>+C5</f>
        <v>Dec-21</v>
      </c>
      <c r="L5" s="180" t="str">
        <f>+D5</f>
        <v>Dec-20</v>
      </c>
    </row>
    <row r="6" spans="2:12" ht="10.5" customHeight="1">
      <c r="B6" s="190"/>
      <c r="C6" s="190"/>
      <c r="D6" s="191"/>
      <c r="E6" s="191"/>
      <c r="F6" s="71"/>
      <c r="G6" s="190"/>
      <c r="H6" s="191"/>
      <c r="I6" s="191"/>
      <c r="K6" s="190"/>
      <c r="L6" s="191"/>
    </row>
    <row r="7" spans="2:12" ht="15" customHeight="1">
      <c r="B7" s="184" t="s">
        <v>254</v>
      </c>
      <c r="C7" s="185">
        <v>16667.962320086797</v>
      </c>
      <c r="D7" s="186">
        <v>16481</v>
      </c>
      <c r="E7" s="214">
        <v>1.1299999999999999E-2</v>
      </c>
      <c r="F7" s="72"/>
      <c r="G7" s="185">
        <v>4215.5444668905184</v>
      </c>
      <c r="H7" s="186">
        <v>4123</v>
      </c>
      <c r="I7" s="214">
        <v>2.24E-2</v>
      </c>
      <c r="K7" s="192">
        <v>5.21E-2</v>
      </c>
      <c r="L7" s="193">
        <v>5.2400000000000002E-2</v>
      </c>
    </row>
    <row r="8" spans="2:12" ht="6.75" customHeight="1"/>
    <row r="9" spans="2:12" ht="6.75" customHeight="1">
      <c r="B9" s="57"/>
    </row>
    <row r="10" spans="2:12" ht="6.75" customHeight="1">
      <c r="C10" s="358"/>
      <c r="D10" s="358"/>
      <c r="E10" s="358"/>
    </row>
    <row r="11" spans="2:12" ht="15" customHeight="1" thickBot="1">
      <c r="B11" s="179" t="s">
        <v>202</v>
      </c>
      <c r="C11" s="180" t="str">
        <f>+C5</f>
        <v>Dec-21</v>
      </c>
      <c r="D11" s="180" t="str">
        <f>+D5</f>
        <v>Dec-20</v>
      </c>
      <c r="E11" s="180" t="str">
        <f>+E5</f>
        <v>% Change</v>
      </c>
    </row>
    <row r="12" spans="2:12" ht="10.5" customHeight="1">
      <c r="B12" s="190"/>
      <c r="C12" s="190"/>
      <c r="D12" s="191"/>
      <c r="E12" s="191"/>
    </row>
    <row r="13" spans="2:12" ht="15" customHeight="1">
      <c r="B13" s="184" t="s">
        <v>174</v>
      </c>
      <c r="C13" s="185">
        <v>2038181.0000000002</v>
      </c>
      <c r="D13" s="186">
        <v>2008018</v>
      </c>
      <c r="E13" s="187">
        <v>1.4999999999999999E-2</v>
      </c>
    </row>
    <row r="14" spans="2:12" ht="15" customHeight="1">
      <c r="B14" s="184" t="s">
        <v>241</v>
      </c>
      <c r="C14" s="185">
        <v>3116.4709480122328</v>
      </c>
      <c r="D14" s="186">
        <v>2660</v>
      </c>
      <c r="E14" s="187">
        <v>0.1716</v>
      </c>
    </row>
    <row r="18" spans="2:9" ht="15" customHeight="1" thickBot="1">
      <c r="B18" s="69"/>
      <c r="C18" s="354" t="s">
        <v>200</v>
      </c>
      <c r="D18" s="354"/>
      <c r="E18" s="354"/>
      <c r="F18"/>
      <c r="G18" s="354" t="s">
        <v>229</v>
      </c>
      <c r="H18" s="354"/>
      <c r="I18" s="354"/>
    </row>
    <row r="19" spans="2:9" ht="16.5" customHeight="1" thickBot="1">
      <c r="B19" s="179" t="s">
        <v>238</v>
      </c>
      <c r="C19" s="180" t="str">
        <f>+C5</f>
        <v>Dec-21</v>
      </c>
      <c r="D19" s="180" t="str">
        <f>+D5</f>
        <v>Dec-20</v>
      </c>
      <c r="E19" s="180" t="s">
        <v>92</v>
      </c>
      <c r="F19"/>
      <c r="G19" s="181" t="str">
        <f>+G5</f>
        <v>Q4 2021</v>
      </c>
      <c r="H19" s="181" t="str">
        <f>+H5</f>
        <v>Q4 2020</v>
      </c>
      <c r="I19" s="180" t="s">
        <v>92</v>
      </c>
    </row>
    <row r="20" spans="2:9" ht="9.75" customHeight="1">
      <c r="B20" s="182"/>
      <c r="C20" s="182"/>
      <c r="D20" s="172"/>
      <c r="E20" s="172"/>
      <c r="F20"/>
      <c r="G20" s="182"/>
      <c r="H20" s="172"/>
      <c r="I20" s="183"/>
    </row>
    <row r="21" spans="2:9" ht="15">
      <c r="B21" s="184" t="s">
        <v>239</v>
      </c>
      <c r="C21" s="185">
        <v>16667.962320086797</v>
      </c>
      <c r="D21" s="186">
        <v>16481</v>
      </c>
      <c r="E21" s="214">
        <v>1.1299999999999999E-2</v>
      </c>
      <c r="F21" s="171"/>
      <c r="G21" s="185">
        <v>4215.5444668905184</v>
      </c>
      <c r="H21" s="186">
        <v>4123</v>
      </c>
      <c r="I21" s="214">
        <v>2.24E-2</v>
      </c>
    </row>
    <row r="22" spans="2:9" ht="15">
      <c r="B22" s="184" t="s">
        <v>174</v>
      </c>
      <c r="C22" s="185">
        <v>2038181.0000000002</v>
      </c>
      <c r="D22" s="186">
        <v>2008018</v>
      </c>
      <c r="E22" s="187">
        <v>1.4999999999999999E-2</v>
      </c>
      <c r="F22" s="171"/>
      <c r="G22" s="185">
        <v>2038181.0000000002</v>
      </c>
      <c r="H22" s="186">
        <v>2008018</v>
      </c>
      <c r="I22" s="187">
        <v>1.4999999999999999E-2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2:J40"/>
  <sheetViews>
    <sheetView showGridLines="0" zoomScaleNormal="100" workbookViewId="0">
      <selection activeCell="B3" sqref="B3:B4"/>
    </sheetView>
  </sheetViews>
  <sheetFormatPr baseColWidth="10" defaultColWidth="9.140625" defaultRowHeight="12.75"/>
  <cols>
    <col min="1" max="1" width="4.42578125" style="7" customWidth="1"/>
    <col min="2" max="2" width="34.4257812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2" thickBot="1">
      <c r="B2" s="80"/>
      <c r="C2" s="359" t="s">
        <v>206</v>
      </c>
      <c r="D2" s="359"/>
      <c r="E2" s="359"/>
      <c r="F2" s="359"/>
      <c r="G2" s="359"/>
      <c r="H2" s="359"/>
      <c r="I2" s="7"/>
      <c r="J2" s="7"/>
    </row>
    <row r="3" spans="2:10" ht="15" customHeight="1" thickBot="1">
      <c r="B3" s="360" t="s">
        <v>203</v>
      </c>
      <c r="C3" s="359" t="s">
        <v>204</v>
      </c>
      <c r="D3" s="359"/>
      <c r="E3" s="359" t="s">
        <v>205</v>
      </c>
      <c r="F3" s="359"/>
      <c r="G3" s="359" t="s">
        <v>28</v>
      </c>
      <c r="H3" s="359"/>
      <c r="I3" s="7"/>
      <c r="J3" s="7"/>
    </row>
    <row r="4" spans="2:10" ht="15" customHeight="1" thickBot="1">
      <c r="B4" s="361"/>
      <c r="C4" s="180" t="str">
        <f>+'Gx Business'!C4</f>
        <v>Dec-21</v>
      </c>
      <c r="D4" s="180" t="str">
        <f>+'Gx Business'!D4</f>
        <v>Dec-20</v>
      </c>
      <c r="E4" s="180" t="str">
        <f>+C4</f>
        <v>Dec-21</v>
      </c>
      <c r="F4" s="180" t="str">
        <f>+D4</f>
        <v>Dec-20</v>
      </c>
      <c r="G4" s="180" t="str">
        <f>+C4</f>
        <v>Dec-21</v>
      </c>
      <c r="H4" s="180" t="str">
        <f>+D4</f>
        <v>Dec-20</v>
      </c>
      <c r="I4" s="7"/>
      <c r="J4" s="7"/>
    </row>
    <row r="5" spans="2:10" ht="10.5" customHeight="1">
      <c r="B5" s="81"/>
      <c r="C5" s="190"/>
      <c r="D5" s="191"/>
      <c r="E5" s="82"/>
      <c r="F5" s="82"/>
      <c r="G5" s="83"/>
      <c r="H5" s="83"/>
      <c r="I5" s="7"/>
      <c r="J5" s="7"/>
    </row>
    <row r="6" spans="2:10" s="11" customFormat="1" ht="15" customHeight="1">
      <c r="B6" s="203" t="s">
        <v>82</v>
      </c>
      <c r="C6" s="197">
        <v>1803203</v>
      </c>
      <c r="D6" s="198">
        <v>1494150</v>
      </c>
      <c r="E6" s="197">
        <v>-313440</v>
      </c>
      <c r="F6" s="198">
        <v>-382642</v>
      </c>
      <c r="G6" s="197">
        <v>1489763</v>
      </c>
      <c r="H6" s="198">
        <v>1111508</v>
      </c>
    </row>
    <row r="7" spans="2:10" ht="15" customHeight="1">
      <c r="B7" s="194" t="s">
        <v>83</v>
      </c>
      <c r="C7" s="185">
        <v>831362</v>
      </c>
      <c r="D7" s="186">
        <v>842229</v>
      </c>
      <c r="E7" s="185">
        <v>-299009</v>
      </c>
      <c r="F7" s="186">
        <v>-362061</v>
      </c>
      <c r="G7" s="185">
        <v>532353</v>
      </c>
      <c r="H7" s="186">
        <v>480168</v>
      </c>
      <c r="I7" s="7"/>
      <c r="J7" s="7"/>
    </row>
    <row r="8" spans="2:10" ht="15" customHeight="1">
      <c r="B8" s="194" t="s">
        <v>84</v>
      </c>
      <c r="C8" s="185">
        <v>907578</v>
      </c>
      <c r="D8" s="186">
        <v>592169</v>
      </c>
      <c r="E8" s="185">
        <v>-14431</v>
      </c>
      <c r="F8" s="186">
        <v>-20581</v>
      </c>
      <c r="G8" s="185">
        <v>893147</v>
      </c>
      <c r="H8" s="186">
        <v>571588</v>
      </c>
      <c r="I8" s="7"/>
      <c r="J8" s="7"/>
    </row>
    <row r="9" spans="2:10" ht="15" customHeight="1">
      <c r="B9" s="194" t="s">
        <v>85</v>
      </c>
      <c r="C9" s="185">
        <v>64263</v>
      </c>
      <c r="D9" s="186">
        <v>59752</v>
      </c>
      <c r="E9" s="185">
        <v>0</v>
      </c>
      <c r="F9" s="186">
        <v>0</v>
      </c>
      <c r="G9" s="185">
        <v>64263</v>
      </c>
      <c r="H9" s="186">
        <v>59752</v>
      </c>
      <c r="I9" s="7"/>
      <c r="J9" s="7"/>
    </row>
    <row r="10" spans="2:10" s="11" customFormat="1" ht="15" customHeight="1">
      <c r="B10" s="203" t="s">
        <v>255</v>
      </c>
      <c r="C10" s="197">
        <v>1095485</v>
      </c>
      <c r="D10" s="198">
        <v>1270159</v>
      </c>
      <c r="E10" s="197">
        <v>0</v>
      </c>
      <c r="F10" s="198">
        <v>-932</v>
      </c>
      <c r="G10" s="197">
        <v>1095485</v>
      </c>
      <c r="H10" s="198">
        <v>1269227</v>
      </c>
    </row>
    <row r="11" spans="2:10" ht="15" customHeight="1">
      <c r="B11" s="194" t="s">
        <v>86</v>
      </c>
      <c r="C11" s="185">
        <v>597631</v>
      </c>
      <c r="D11" s="186">
        <v>608714</v>
      </c>
      <c r="E11" s="185">
        <v>0</v>
      </c>
      <c r="F11" s="186">
        <v>-11</v>
      </c>
      <c r="G11" s="185">
        <v>597631</v>
      </c>
      <c r="H11" s="186">
        <v>608703</v>
      </c>
      <c r="I11" s="7"/>
      <c r="J11" s="7"/>
    </row>
    <row r="12" spans="2:10" ht="15" customHeight="1">
      <c r="B12" s="194" t="s">
        <v>87</v>
      </c>
      <c r="C12" s="185">
        <v>293443</v>
      </c>
      <c r="D12" s="186">
        <v>366875</v>
      </c>
      <c r="E12" s="185">
        <v>0</v>
      </c>
      <c r="F12" s="186">
        <v>0</v>
      </c>
      <c r="G12" s="185">
        <v>293443</v>
      </c>
      <c r="H12" s="186">
        <v>366875</v>
      </c>
      <c r="I12" s="7"/>
      <c r="J12" s="7"/>
    </row>
    <row r="13" spans="2:10" ht="15" customHeight="1">
      <c r="B13" s="194" t="s">
        <v>31</v>
      </c>
      <c r="C13" s="185">
        <v>99516</v>
      </c>
      <c r="D13" s="186">
        <v>168931</v>
      </c>
      <c r="E13" s="185">
        <v>0</v>
      </c>
      <c r="F13" s="186">
        <v>0</v>
      </c>
      <c r="G13" s="185">
        <v>99516</v>
      </c>
      <c r="H13" s="186">
        <v>168931</v>
      </c>
      <c r="I13" s="7"/>
      <c r="J13" s="7"/>
    </row>
    <row r="14" spans="2:10" ht="15" customHeight="1">
      <c r="B14" s="194" t="s">
        <v>88</v>
      </c>
      <c r="C14" s="185">
        <v>104895</v>
      </c>
      <c r="D14" s="186">
        <v>125639</v>
      </c>
      <c r="E14" s="185">
        <v>0</v>
      </c>
      <c r="F14" s="186">
        <v>-921</v>
      </c>
      <c r="G14" s="185">
        <v>104895</v>
      </c>
      <c r="H14" s="186">
        <v>124718</v>
      </c>
      <c r="I14" s="7"/>
      <c r="J14" s="7"/>
    </row>
    <row r="15" spans="2:10" ht="15" customHeight="1">
      <c r="B15" s="195" t="s">
        <v>89</v>
      </c>
      <c r="C15" s="185">
        <v>-313440</v>
      </c>
      <c r="D15" s="186">
        <v>-383574</v>
      </c>
      <c r="E15" s="185">
        <v>0</v>
      </c>
      <c r="F15" s="186">
        <v>0</v>
      </c>
      <c r="G15" s="185">
        <v>0</v>
      </c>
      <c r="H15" s="186">
        <v>0</v>
      </c>
      <c r="I15" s="7"/>
      <c r="J15" s="7"/>
    </row>
    <row r="16" spans="2:10" ht="11.25" customHeight="1">
      <c r="B16" s="92"/>
      <c r="C16" s="84"/>
      <c r="D16" s="85"/>
      <c r="E16" s="84"/>
      <c r="F16" s="85"/>
      <c r="G16" s="84"/>
      <c r="H16" s="85"/>
      <c r="I16" s="7"/>
      <c r="J16" s="7"/>
    </row>
    <row r="17" spans="2:10" ht="15" customHeight="1">
      <c r="B17" s="196" t="s">
        <v>90</v>
      </c>
      <c r="C17" s="197">
        <v>2585248</v>
      </c>
      <c r="D17" s="198">
        <v>2380735</v>
      </c>
      <c r="E17" s="197">
        <v>-313440</v>
      </c>
      <c r="F17" s="198">
        <v>-383574</v>
      </c>
      <c r="G17" s="197">
        <v>2585248</v>
      </c>
      <c r="H17" s="198">
        <v>2380735</v>
      </c>
      <c r="I17" s="7"/>
      <c r="J17" s="7"/>
    </row>
    <row r="18" spans="2:10" ht="10.5" customHeight="1" thickBot="1">
      <c r="B18" s="199"/>
      <c r="C18" s="200"/>
      <c r="D18" s="200"/>
      <c r="E18" s="200"/>
      <c r="F18" s="200"/>
      <c r="G18" s="200"/>
      <c r="H18" s="200"/>
      <c r="I18" s="7"/>
      <c r="J18" s="7"/>
    </row>
    <row r="19" spans="2:10" ht="23.25" customHeight="1" thickBot="1">
      <c r="B19" s="347" t="s">
        <v>176</v>
      </c>
      <c r="C19" s="201">
        <v>204513</v>
      </c>
      <c r="D19" s="202">
        <v>8.5903302971561304E-2</v>
      </c>
      <c r="E19" s="201">
        <v>0</v>
      </c>
      <c r="F19" s="201">
        <v>0</v>
      </c>
      <c r="G19" s="201">
        <v>204513</v>
      </c>
      <c r="H19" s="202">
        <v>8.5903302971561304E-2</v>
      </c>
      <c r="I19" s="7"/>
      <c r="J19" s="7"/>
    </row>
    <row r="20" spans="2:10" ht="11.25">
      <c r="B20" s="60"/>
      <c r="C20" s="60"/>
      <c r="D20" s="60"/>
      <c r="E20" s="86"/>
      <c r="F20" s="87"/>
      <c r="G20" s="60"/>
      <c r="H20" s="60"/>
      <c r="I20" s="7"/>
      <c r="J20" s="7"/>
    </row>
    <row r="21" spans="2:10" ht="11.25">
      <c r="B21" s="60"/>
      <c r="C21" s="60"/>
      <c r="D21" s="60"/>
      <c r="E21" s="60"/>
      <c r="F21" s="60"/>
      <c r="G21" s="60"/>
      <c r="H21" s="60"/>
      <c r="I21" s="7"/>
      <c r="J21" s="7"/>
    </row>
    <row r="22" spans="2:10" ht="12" thickBot="1">
      <c r="B22" s="80"/>
      <c r="C22" s="359" t="s">
        <v>227</v>
      </c>
      <c r="D22" s="359"/>
      <c r="E22" s="359"/>
      <c r="F22" s="359"/>
      <c r="G22" s="359"/>
      <c r="H22" s="359"/>
      <c r="I22" s="7"/>
      <c r="J22" s="7"/>
    </row>
    <row r="23" spans="2:10" ht="15" customHeight="1" thickBot="1">
      <c r="B23" s="360" t="s">
        <v>203</v>
      </c>
      <c r="C23" s="359" t="s">
        <v>204</v>
      </c>
      <c r="D23" s="359"/>
      <c r="E23" s="359" t="s">
        <v>205</v>
      </c>
      <c r="F23" s="359"/>
      <c r="G23" s="359" t="s">
        <v>28</v>
      </c>
      <c r="H23" s="359"/>
      <c r="I23" s="7"/>
      <c r="J23" s="7"/>
    </row>
    <row r="24" spans="2:10" ht="15" customHeight="1" thickBot="1">
      <c r="B24" s="361"/>
      <c r="C24" s="180" t="str">
        <f>+'Gx Business'!G4</f>
        <v>Q4 2021</v>
      </c>
      <c r="D24" s="180" t="str">
        <f>+'Gx Business'!H4</f>
        <v>Q4 2020</v>
      </c>
      <c r="E24" s="180" t="str">
        <f>+C24</f>
        <v>Q4 2021</v>
      </c>
      <c r="F24" s="180" t="str">
        <f>+D24</f>
        <v>Q4 2020</v>
      </c>
      <c r="G24" s="180" t="str">
        <f>+C24</f>
        <v>Q4 2021</v>
      </c>
      <c r="H24" s="180" t="str">
        <f>+D24</f>
        <v>Q4 2020</v>
      </c>
      <c r="I24" s="7"/>
      <c r="J24" s="7"/>
    </row>
    <row r="25" spans="2:10" ht="10.5" customHeight="1">
      <c r="B25" s="81"/>
      <c r="C25" s="190"/>
      <c r="D25" s="191"/>
      <c r="E25" s="82"/>
      <c r="F25" s="82"/>
      <c r="G25" s="83"/>
      <c r="H25" s="83"/>
      <c r="I25" s="7"/>
      <c r="J25" s="7"/>
    </row>
    <row r="26" spans="2:10" ht="15" customHeight="1">
      <c r="B26" s="203" t="s">
        <v>82</v>
      </c>
      <c r="C26" s="197">
        <v>526371</v>
      </c>
      <c r="D26" s="198">
        <v>366045</v>
      </c>
      <c r="E26" s="197">
        <v>-93908</v>
      </c>
      <c r="F26" s="198">
        <v>-87570</v>
      </c>
      <c r="G26" s="197">
        <v>432463</v>
      </c>
      <c r="H26" s="198">
        <v>278475</v>
      </c>
      <c r="I26" s="7"/>
      <c r="J26" s="7"/>
    </row>
    <row r="27" spans="2:10" ht="15" customHeight="1">
      <c r="B27" s="194" t="s">
        <v>83</v>
      </c>
      <c r="C27" s="185">
        <v>224223</v>
      </c>
      <c r="D27" s="186">
        <v>192498</v>
      </c>
      <c r="E27" s="185">
        <v>-87209</v>
      </c>
      <c r="F27" s="186">
        <v>-84550</v>
      </c>
      <c r="G27" s="185">
        <v>137014</v>
      </c>
      <c r="H27" s="186">
        <v>107948</v>
      </c>
      <c r="I27" s="7"/>
      <c r="J27" s="7"/>
    </row>
    <row r="28" spans="2:10" ht="15" customHeight="1">
      <c r="B28" s="194" t="s">
        <v>84</v>
      </c>
      <c r="C28" s="185">
        <v>292366</v>
      </c>
      <c r="D28" s="186">
        <v>140010</v>
      </c>
      <c r="E28" s="185">
        <v>-6699</v>
      </c>
      <c r="F28" s="186">
        <v>-3020</v>
      </c>
      <c r="G28" s="185">
        <v>285667</v>
      </c>
      <c r="H28" s="186">
        <v>136990</v>
      </c>
      <c r="I28" s="7"/>
      <c r="J28" s="7"/>
    </row>
    <row r="29" spans="2:10" ht="15" customHeight="1">
      <c r="B29" s="194" t="s">
        <v>85</v>
      </c>
      <c r="C29" s="185">
        <v>9782</v>
      </c>
      <c r="D29" s="186">
        <v>33537</v>
      </c>
      <c r="E29" s="185">
        <v>0</v>
      </c>
      <c r="F29" s="186">
        <v>0</v>
      </c>
      <c r="G29" s="185">
        <v>9782</v>
      </c>
      <c r="H29" s="186">
        <v>33537</v>
      </c>
      <c r="I29" s="7"/>
      <c r="J29" s="7"/>
    </row>
    <row r="30" spans="2:10" ht="15" customHeight="1">
      <c r="B30" s="203" t="s">
        <v>255</v>
      </c>
      <c r="C30" s="197">
        <v>306562</v>
      </c>
      <c r="D30" s="198">
        <v>295919</v>
      </c>
      <c r="E30" s="197">
        <v>0</v>
      </c>
      <c r="F30" s="198">
        <v>-12</v>
      </c>
      <c r="G30" s="197">
        <v>306562</v>
      </c>
      <c r="H30" s="198">
        <v>295907</v>
      </c>
      <c r="I30" s="7"/>
      <c r="J30" s="7"/>
    </row>
    <row r="31" spans="2:10" ht="15" customHeight="1">
      <c r="B31" s="194" t="s">
        <v>86</v>
      </c>
      <c r="C31" s="185">
        <v>160783</v>
      </c>
      <c r="D31" s="186">
        <v>134589</v>
      </c>
      <c r="E31" s="185">
        <v>0</v>
      </c>
      <c r="F31" s="186">
        <v>-11</v>
      </c>
      <c r="G31" s="185">
        <v>160783</v>
      </c>
      <c r="H31" s="186">
        <v>134578</v>
      </c>
      <c r="I31" s="7"/>
      <c r="J31" s="7"/>
    </row>
    <row r="32" spans="2:10" ht="15" customHeight="1">
      <c r="B32" s="194" t="s">
        <v>87</v>
      </c>
      <c r="C32" s="185">
        <v>82773</v>
      </c>
      <c r="D32" s="186">
        <v>83618</v>
      </c>
      <c r="E32" s="185">
        <v>0</v>
      </c>
      <c r="F32" s="186">
        <v>0</v>
      </c>
      <c r="G32" s="185">
        <v>82773</v>
      </c>
      <c r="H32" s="186">
        <v>83618</v>
      </c>
      <c r="I32" s="7"/>
      <c r="J32" s="7"/>
    </row>
    <row r="33" spans="2:10" ht="15" customHeight="1">
      <c r="B33" s="194" t="s">
        <v>31</v>
      </c>
      <c r="C33" s="185">
        <v>28238</v>
      </c>
      <c r="D33" s="186">
        <v>44337</v>
      </c>
      <c r="E33" s="185">
        <v>0</v>
      </c>
      <c r="F33" s="186">
        <v>0</v>
      </c>
      <c r="G33" s="185">
        <v>28238</v>
      </c>
      <c r="H33" s="186">
        <v>44337</v>
      </c>
      <c r="I33" s="7"/>
      <c r="J33" s="7"/>
    </row>
    <row r="34" spans="2:10" ht="15" customHeight="1">
      <c r="B34" s="194" t="s">
        <v>88</v>
      </c>
      <c r="C34" s="185">
        <v>34768</v>
      </c>
      <c r="D34" s="186">
        <v>33375</v>
      </c>
      <c r="E34" s="185">
        <v>0</v>
      </c>
      <c r="F34" s="186">
        <v>-1</v>
      </c>
      <c r="G34" s="185">
        <v>34768</v>
      </c>
      <c r="H34" s="186">
        <v>33374</v>
      </c>
      <c r="I34" s="7"/>
      <c r="J34" s="7"/>
    </row>
    <row r="35" spans="2:10" ht="15" customHeight="1">
      <c r="B35" s="195" t="s">
        <v>89</v>
      </c>
      <c r="C35" s="185">
        <v>-93908</v>
      </c>
      <c r="D35" s="186">
        <v>-87582</v>
      </c>
      <c r="E35" s="185">
        <v>0</v>
      </c>
      <c r="F35" s="186">
        <v>0</v>
      </c>
      <c r="G35" s="185">
        <v>0</v>
      </c>
      <c r="H35" s="186">
        <v>0</v>
      </c>
      <c r="I35" s="7"/>
      <c r="J35" s="7"/>
    </row>
    <row r="36" spans="2:10" ht="10.5" customHeight="1">
      <c r="B36" s="92"/>
      <c r="C36" s="84"/>
      <c r="D36" s="85"/>
      <c r="E36" s="84"/>
      <c r="F36" s="85"/>
      <c r="G36" s="84"/>
      <c r="H36" s="85"/>
      <c r="I36" s="7"/>
      <c r="J36" s="7"/>
    </row>
    <row r="37" spans="2:10" ht="15" customHeight="1">
      <c r="B37" s="196" t="s">
        <v>90</v>
      </c>
      <c r="C37" s="197">
        <v>739025</v>
      </c>
      <c r="D37" s="198">
        <v>574382</v>
      </c>
      <c r="E37" s="197">
        <v>-93908</v>
      </c>
      <c r="F37" s="198">
        <v>-87582</v>
      </c>
      <c r="G37" s="197">
        <v>739025</v>
      </c>
      <c r="H37" s="198">
        <v>574382</v>
      </c>
      <c r="I37" s="7"/>
      <c r="J37" s="7"/>
    </row>
    <row r="38" spans="2:10" ht="10.5" customHeight="1" thickBot="1">
      <c r="B38" s="199"/>
      <c r="C38" s="200"/>
      <c r="D38" s="200"/>
      <c r="E38" s="200"/>
      <c r="F38" s="200"/>
      <c r="G38" s="200"/>
      <c r="H38" s="200"/>
      <c r="I38" s="7"/>
      <c r="J38" s="7"/>
    </row>
    <row r="39" spans="2:10" ht="25.5" customHeight="1" thickBot="1">
      <c r="B39" s="347" t="s">
        <v>176</v>
      </c>
      <c r="C39" s="201">
        <v>164643</v>
      </c>
      <c r="D39" s="202">
        <v>0.28664373187182052</v>
      </c>
      <c r="E39" s="201">
        <v>0</v>
      </c>
      <c r="F39" s="201">
        <v>0</v>
      </c>
      <c r="G39" s="201">
        <v>164643</v>
      </c>
      <c r="H39" s="202">
        <v>0.28664373187182052</v>
      </c>
      <c r="I39" s="7"/>
      <c r="J39" s="7"/>
    </row>
    <row r="40" spans="2:10" ht="11.25">
      <c r="B40" s="60"/>
      <c r="C40" s="60"/>
      <c r="D40" s="60"/>
      <c r="E40" s="60"/>
      <c r="F40" s="60"/>
      <c r="G40" s="60"/>
      <c r="H40" s="60"/>
      <c r="I40" s="7"/>
      <c r="J40" s="7"/>
    </row>
  </sheetData>
  <mergeCells count="10">
    <mergeCell ref="C22:H22"/>
    <mergeCell ref="B23:B24"/>
    <mergeCell ref="C23:D23"/>
    <mergeCell ref="E23:F23"/>
    <mergeCell ref="G23:H23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L41"/>
  <sheetViews>
    <sheetView showGridLines="0" zoomScaleNormal="100" workbookViewId="0">
      <selection activeCell="B2" sqref="B2"/>
    </sheetView>
  </sheetViews>
  <sheetFormatPr baseColWidth="10" defaultColWidth="7.28515625" defaultRowHeight="11.25"/>
  <cols>
    <col min="1" max="1" width="4.85546875" style="60" customWidth="1"/>
    <col min="2" max="2" width="54.7109375" style="60" customWidth="1"/>
    <col min="3" max="5" width="9.85546875" style="103" customWidth="1"/>
    <col min="6" max="6" width="8.7109375" style="60" customWidth="1"/>
    <col min="7" max="7" width="1.7109375" style="89" customWidth="1"/>
    <col min="8" max="10" width="9.85546875" style="60" customWidth="1"/>
    <col min="11" max="11" width="8.7109375" style="60" customWidth="1"/>
    <col min="12" max="12" width="7.28515625" style="60" customWidth="1"/>
    <col min="13" max="157" width="7.28515625" style="60"/>
    <col min="158" max="158" width="7.85546875" style="60" customWidth="1"/>
    <col min="159" max="159" width="67.5703125" style="60" bestFit="1" customWidth="1"/>
    <col min="160" max="160" width="15.85546875" style="60" customWidth="1"/>
    <col min="161" max="163" width="0" style="60" hidden="1" customWidth="1"/>
    <col min="164" max="164" width="1.28515625" style="60" customWidth="1"/>
    <col min="165" max="165" width="1.140625" style="60" customWidth="1"/>
    <col min="166" max="166" width="3.42578125" style="60" customWidth="1"/>
    <col min="167" max="167" width="15" style="60" customWidth="1"/>
    <col min="168" max="168" width="14" style="60" customWidth="1"/>
    <col min="169" max="413" width="7.28515625" style="60"/>
    <col min="414" max="414" width="7.85546875" style="60" customWidth="1"/>
    <col min="415" max="415" width="67.5703125" style="60" bestFit="1" customWidth="1"/>
    <col min="416" max="416" width="15.85546875" style="60" customWidth="1"/>
    <col min="417" max="419" width="0" style="60" hidden="1" customWidth="1"/>
    <col min="420" max="420" width="1.28515625" style="60" customWidth="1"/>
    <col min="421" max="421" width="1.140625" style="60" customWidth="1"/>
    <col min="422" max="422" width="3.42578125" style="60" customWidth="1"/>
    <col min="423" max="423" width="15" style="60" customWidth="1"/>
    <col min="424" max="424" width="14" style="60" customWidth="1"/>
    <col min="425" max="669" width="7.28515625" style="60"/>
    <col min="670" max="670" width="7.85546875" style="60" customWidth="1"/>
    <col min="671" max="671" width="67.5703125" style="60" bestFit="1" customWidth="1"/>
    <col min="672" max="672" width="15.85546875" style="60" customWidth="1"/>
    <col min="673" max="675" width="0" style="60" hidden="1" customWidth="1"/>
    <col min="676" max="676" width="1.28515625" style="60" customWidth="1"/>
    <col min="677" max="677" width="1.140625" style="60" customWidth="1"/>
    <col min="678" max="678" width="3.42578125" style="60" customWidth="1"/>
    <col min="679" max="679" width="15" style="60" customWidth="1"/>
    <col min="680" max="680" width="14" style="60" customWidth="1"/>
    <col min="681" max="925" width="7.28515625" style="60"/>
    <col min="926" max="926" width="7.85546875" style="60" customWidth="1"/>
    <col min="927" max="927" width="67.5703125" style="60" bestFit="1" customWidth="1"/>
    <col min="928" max="928" width="15.85546875" style="60" customWidth="1"/>
    <col min="929" max="931" width="0" style="60" hidden="1" customWidth="1"/>
    <col min="932" max="932" width="1.28515625" style="60" customWidth="1"/>
    <col min="933" max="933" width="1.140625" style="60" customWidth="1"/>
    <col min="934" max="934" width="3.42578125" style="60" customWidth="1"/>
    <col min="935" max="935" width="15" style="60" customWidth="1"/>
    <col min="936" max="936" width="14" style="60" customWidth="1"/>
    <col min="937" max="1181" width="7.28515625" style="60"/>
    <col min="1182" max="1182" width="7.85546875" style="60" customWidth="1"/>
    <col min="1183" max="1183" width="67.5703125" style="60" bestFit="1" customWidth="1"/>
    <col min="1184" max="1184" width="15.85546875" style="60" customWidth="1"/>
    <col min="1185" max="1187" width="0" style="60" hidden="1" customWidth="1"/>
    <col min="1188" max="1188" width="1.28515625" style="60" customWidth="1"/>
    <col min="1189" max="1189" width="1.140625" style="60" customWidth="1"/>
    <col min="1190" max="1190" width="3.42578125" style="60" customWidth="1"/>
    <col min="1191" max="1191" width="15" style="60" customWidth="1"/>
    <col min="1192" max="1192" width="14" style="60" customWidth="1"/>
    <col min="1193" max="1437" width="7.28515625" style="60"/>
    <col min="1438" max="1438" width="7.85546875" style="60" customWidth="1"/>
    <col min="1439" max="1439" width="67.5703125" style="60" bestFit="1" customWidth="1"/>
    <col min="1440" max="1440" width="15.85546875" style="60" customWidth="1"/>
    <col min="1441" max="1443" width="0" style="60" hidden="1" customWidth="1"/>
    <col min="1444" max="1444" width="1.28515625" style="60" customWidth="1"/>
    <col min="1445" max="1445" width="1.140625" style="60" customWidth="1"/>
    <col min="1446" max="1446" width="3.42578125" style="60" customWidth="1"/>
    <col min="1447" max="1447" width="15" style="60" customWidth="1"/>
    <col min="1448" max="1448" width="14" style="60" customWidth="1"/>
    <col min="1449" max="1693" width="7.28515625" style="60"/>
    <col min="1694" max="1694" width="7.85546875" style="60" customWidth="1"/>
    <col min="1695" max="1695" width="67.5703125" style="60" bestFit="1" customWidth="1"/>
    <col min="1696" max="1696" width="15.85546875" style="60" customWidth="1"/>
    <col min="1697" max="1699" width="0" style="60" hidden="1" customWidth="1"/>
    <col min="1700" max="1700" width="1.28515625" style="60" customWidth="1"/>
    <col min="1701" max="1701" width="1.140625" style="60" customWidth="1"/>
    <col min="1702" max="1702" width="3.42578125" style="60" customWidth="1"/>
    <col min="1703" max="1703" width="15" style="60" customWidth="1"/>
    <col min="1704" max="1704" width="14" style="60" customWidth="1"/>
    <col min="1705" max="1949" width="7.28515625" style="60"/>
    <col min="1950" max="1950" width="7.85546875" style="60" customWidth="1"/>
    <col min="1951" max="1951" width="67.5703125" style="60" bestFit="1" customWidth="1"/>
    <col min="1952" max="1952" width="15.85546875" style="60" customWidth="1"/>
    <col min="1953" max="1955" width="0" style="60" hidden="1" customWidth="1"/>
    <col min="1956" max="1956" width="1.28515625" style="60" customWidth="1"/>
    <col min="1957" max="1957" width="1.140625" style="60" customWidth="1"/>
    <col min="1958" max="1958" width="3.42578125" style="60" customWidth="1"/>
    <col min="1959" max="1959" width="15" style="60" customWidth="1"/>
    <col min="1960" max="1960" width="14" style="60" customWidth="1"/>
    <col min="1961" max="2205" width="7.28515625" style="60"/>
    <col min="2206" max="2206" width="7.85546875" style="60" customWidth="1"/>
    <col min="2207" max="2207" width="67.5703125" style="60" bestFit="1" customWidth="1"/>
    <col min="2208" max="2208" width="15.85546875" style="60" customWidth="1"/>
    <col min="2209" max="2211" width="0" style="60" hidden="1" customWidth="1"/>
    <col min="2212" max="2212" width="1.28515625" style="60" customWidth="1"/>
    <col min="2213" max="2213" width="1.140625" style="60" customWidth="1"/>
    <col min="2214" max="2214" width="3.42578125" style="60" customWidth="1"/>
    <col min="2215" max="2215" width="15" style="60" customWidth="1"/>
    <col min="2216" max="2216" width="14" style="60" customWidth="1"/>
    <col min="2217" max="2461" width="7.28515625" style="60"/>
    <col min="2462" max="2462" width="7.85546875" style="60" customWidth="1"/>
    <col min="2463" max="2463" width="67.5703125" style="60" bestFit="1" customWidth="1"/>
    <col min="2464" max="2464" width="15.85546875" style="60" customWidth="1"/>
    <col min="2465" max="2467" width="0" style="60" hidden="1" customWidth="1"/>
    <col min="2468" max="2468" width="1.28515625" style="60" customWidth="1"/>
    <col min="2469" max="2469" width="1.140625" style="60" customWidth="1"/>
    <col min="2470" max="2470" width="3.42578125" style="60" customWidth="1"/>
    <col min="2471" max="2471" width="15" style="60" customWidth="1"/>
    <col min="2472" max="2472" width="14" style="60" customWidth="1"/>
    <col min="2473" max="2717" width="7.28515625" style="60"/>
    <col min="2718" max="2718" width="7.85546875" style="60" customWidth="1"/>
    <col min="2719" max="2719" width="67.5703125" style="60" bestFit="1" customWidth="1"/>
    <col min="2720" max="2720" width="15.85546875" style="60" customWidth="1"/>
    <col min="2721" max="2723" width="0" style="60" hidden="1" customWidth="1"/>
    <col min="2724" max="2724" width="1.28515625" style="60" customWidth="1"/>
    <col min="2725" max="2725" width="1.140625" style="60" customWidth="1"/>
    <col min="2726" max="2726" width="3.42578125" style="60" customWidth="1"/>
    <col min="2727" max="2727" width="15" style="60" customWidth="1"/>
    <col min="2728" max="2728" width="14" style="60" customWidth="1"/>
    <col min="2729" max="2973" width="7.28515625" style="60"/>
    <col min="2974" max="2974" width="7.85546875" style="60" customWidth="1"/>
    <col min="2975" max="2975" width="67.5703125" style="60" bestFit="1" customWidth="1"/>
    <col min="2976" max="2976" width="15.85546875" style="60" customWidth="1"/>
    <col min="2977" max="2979" width="0" style="60" hidden="1" customWidth="1"/>
    <col min="2980" max="2980" width="1.28515625" style="60" customWidth="1"/>
    <col min="2981" max="2981" width="1.140625" style="60" customWidth="1"/>
    <col min="2982" max="2982" width="3.42578125" style="60" customWidth="1"/>
    <col min="2983" max="2983" width="15" style="60" customWidth="1"/>
    <col min="2984" max="2984" width="14" style="60" customWidth="1"/>
    <col min="2985" max="3229" width="7.28515625" style="60"/>
    <col min="3230" max="3230" width="7.85546875" style="60" customWidth="1"/>
    <col min="3231" max="3231" width="67.5703125" style="60" bestFit="1" customWidth="1"/>
    <col min="3232" max="3232" width="15.85546875" style="60" customWidth="1"/>
    <col min="3233" max="3235" width="0" style="60" hidden="1" customWidth="1"/>
    <col min="3236" max="3236" width="1.28515625" style="60" customWidth="1"/>
    <col min="3237" max="3237" width="1.140625" style="60" customWidth="1"/>
    <col min="3238" max="3238" width="3.42578125" style="60" customWidth="1"/>
    <col min="3239" max="3239" width="15" style="60" customWidth="1"/>
    <col min="3240" max="3240" width="14" style="60" customWidth="1"/>
    <col min="3241" max="3485" width="7.28515625" style="60"/>
    <col min="3486" max="3486" width="7.85546875" style="60" customWidth="1"/>
    <col min="3487" max="3487" width="67.5703125" style="60" bestFit="1" customWidth="1"/>
    <col min="3488" max="3488" width="15.85546875" style="60" customWidth="1"/>
    <col min="3489" max="3491" width="0" style="60" hidden="1" customWidth="1"/>
    <col min="3492" max="3492" width="1.28515625" style="60" customWidth="1"/>
    <col min="3493" max="3493" width="1.140625" style="60" customWidth="1"/>
    <col min="3494" max="3494" width="3.42578125" style="60" customWidth="1"/>
    <col min="3495" max="3495" width="15" style="60" customWidth="1"/>
    <col min="3496" max="3496" width="14" style="60" customWidth="1"/>
    <col min="3497" max="3741" width="7.28515625" style="60"/>
    <col min="3742" max="3742" width="7.85546875" style="60" customWidth="1"/>
    <col min="3743" max="3743" width="67.5703125" style="60" bestFit="1" customWidth="1"/>
    <col min="3744" max="3744" width="15.85546875" style="60" customWidth="1"/>
    <col min="3745" max="3747" width="0" style="60" hidden="1" customWidth="1"/>
    <col min="3748" max="3748" width="1.28515625" style="60" customWidth="1"/>
    <col min="3749" max="3749" width="1.140625" style="60" customWidth="1"/>
    <col min="3750" max="3750" width="3.42578125" style="60" customWidth="1"/>
    <col min="3751" max="3751" width="15" style="60" customWidth="1"/>
    <col min="3752" max="3752" width="14" style="60" customWidth="1"/>
    <col min="3753" max="3997" width="7.28515625" style="60"/>
    <col min="3998" max="3998" width="7.85546875" style="60" customWidth="1"/>
    <col min="3999" max="3999" width="67.5703125" style="60" bestFit="1" customWidth="1"/>
    <col min="4000" max="4000" width="15.85546875" style="60" customWidth="1"/>
    <col min="4001" max="4003" width="0" style="60" hidden="1" customWidth="1"/>
    <col min="4004" max="4004" width="1.28515625" style="60" customWidth="1"/>
    <col min="4005" max="4005" width="1.140625" style="60" customWidth="1"/>
    <col min="4006" max="4006" width="3.42578125" style="60" customWidth="1"/>
    <col min="4007" max="4007" width="15" style="60" customWidth="1"/>
    <col min="4008" max="4008" width="14" style="60" customWidth="1"/>
    <col min="4009" max="4253" width="7.28515625" style="60"/>
    <col min="4254" max="4254" width="7.85546875" style="60" customWidth="1"/>
    <col min="4255" max="4255" width="67.5703125" style="60" bestFit="1" customWidth="1"/>
    <col min="4256" max="4256" width="15.85546875" style="60" customWidth="1"/>
    <col min="4257" max="4259" width="0" style="60" hidden="1" customWidth="1"/>
    <col min="4260" max="4260" width="1.28515625" style="60" customWidth="1"/>
    <col min="4261" max="4261" width="1.140625" style="60" customWidth="1"/>
    <col min="4262" max="4262" width="3.42578125" style="60" customWidth="1"/>
    <col min="4263" max="4263" width="15" style="60" customWidth="1"/>
    <col min="4264" max="4264" width="14" style="60" customWidth="1"/>
    <col min="4265" max="4509" width="7.28515625" style="60"/>
    <col min="4510" max="4510" width="7.85546875" style="60" customWidth="1"/>
    <col min="4511" max="4511" width="67.5703125" style="60" bestFit="1" customWidth="1"/>
    <col min="4512" max="4512" width="15.85546875" style="60" customWidth="1"/>
    <col min="4513" max="4515" width="0" style="60" hidden="1" customWidth="1"/>
    <col min="4516" max="4516" width="1.28515625" style="60" customWidth="1"/>
    <col min="4517" max="4517" width="1.140625" style="60" customWidth="1"/>
    <col min="4518" max="4518" width="3.42578125" style="60" customWidth="1"/>
    <col min="4519" max="4519" width="15" style="60" customWidth="1"/>
    <col min="4520" max="4520" width="14" style="60" customWidth="1"/>
    <col min="4521" max="4765" width="7.28515625" style="60"/>
    <col min="4766" max="4766" width="7.85546875" style="60" customWidth="1"/>
    <col min="4767" max="4767" width="67.5703125" style="60" bestFit="1" customWidth="1"/>
    <col min="4768" max="4768" width="15.85546875" style="60" customWidth="1"/>
    <col min="4769" max="4771" width="0" style="60" hidden="1" customWidth="1"/>
    <col min="4772" max="4772" width="1.28515625" style="60" customWidth="1"/>
    <col min="4773" max="4773" width="1.140625" style="60" customWidth="1"/>
    <col min="4774" max="4774" width="3.42578125" style="60" customWidth="1"/>
    <col min="4775" max="4775" width="15" style="60" customWidth="1"/>
    <col min="4776" max="4776" width="14" style="60" customWidth="1"/>
    <col min="4777" max="5021" width="7.28515625" style="60"/>
    <col min="5022" max="5022" width="7.85546875" style="60" customWidth="1"/>
    <col min="5023" max="5023" width="67.5703125" style="60" bestFit="1" customWidth="1"/>
    <col min="5024" max="5024" width="15.85546875" style="60" customWidth="1"/>
    <col min="5025" max="5027" width="0" style="60" hidden="1" customWidth="1"/>
    <col min="5028" max="5028" width="1.28515625" style="60" customWidth="1"/>
    <col min="5029" max="5029" width="1.140625" style="60" customWidth="1"/>
    <col min="5030" max="5030" width="3.42578125" style="60" customWidth="1"/>
    <col min="5031" max="5031" width="15" style="60" customWidth="1"/>
    <col min="5032" max="5032" width="14" style="60" customWidth="1"/>
    <col min="5033" max="5277" width="7.28515625" style="60"/>
    <col min="5278" max="5278" width="7.85546875" style="60" customWidth="1"/>
    <col min="5279" max="5279" width="67.5703125" style="60" bestFit="1" customWidth="1"/>
    <col min="5280" max="5280" width="15.85546875" style="60" customWidth="1"/>
    <col min="5281" max="5283" width="0" style="60" hidden="1" customWidth="1"/>
    <col min="5284" max="5284" width="1.28515625" style="60" customWidth="1"/>
    <col min="5285" max="5285" width="1.140625" style="60" customWidth="1"/>
    <col min="5286" max="5286" width="3.42578125" style="60" customWidth="1"/>
    <col min="5287" max="5287" width="15" style="60" customWidth="1"/>
    <col min="5288" max="5288" width="14" style="60" customWidth="1"/>
    <col min="5289" max="5533" width="7.28515625" style="60"/>
    <col min="5534" max="5534" width="7.85546875" style="60" customWidth="1"/>
    <col min="5535" max="5535" width="67.5703125" style="60" bestFit="1" customWidth="1"/>
    <col min="5536" max="5536" width="15.85546875" style="60" customWidth="1"/>
    <col min="5537" max="5539" width="0" style="60" hidden="1" customWidth="1"/>
    <col min="5540" max="5540" width="1.28515625" style="60" customWidth="1"/>
    <col min="5541" max="5541" width="1.140625" style="60" customWidth="1"/>
    <col min="5542" max="5542" width="3.42578125" style="60" customWidth="1"/>
    <col min="5543" max="5543" width="15" style="60" customWidth="1"/>
    <col min="5544" max="5544" width="14" style="60" customWidth="1"/>
    <col min="5545" max="5789" width="7.28515625" style="60"/>
    <col min="5790" max="5790" width="7.85546875" style="60" customWidth="1"/>
    <col min="5791" max="5791" width="67.5703125" style="60" bestFit="1" customWidth="1"/>
    <col min="5792" max="5792" width="15.85546875" style="60" customWidth="1"/>
    <col min="5793" max="5795" width="0" style="60" hidden="1" customWidth="1"/>
    <col min="5796" max="5796" width="1.28515625" style="60" customWidth="1"/>
    <col min="5797" max="5797" width="1.140625" style="60" customWidth="1"/>
    <col min="5798" max="5798" width="3.42578125" style="60" customWidth="1"/>
    <col min="5799" max="5799" width="15" style="60" customWidth="1"/>
    <col min="5800" max="5800" width="14" style="60" customWidth="1"/>
    <col min="5801" max="6045" width="7.28515625" style="60"/>
    <col min="6046" max="6046" width="7.85546875" style="60" customWidth="1"/>
    <col min="6047" max="6047" width="67.5703125" style="60" bestFit="1" customWidth="1"/>
    <col min="6048" max="6048" width="15.85546875" style="60" customWidth="1"/>
    <col min="6049" max="6051" width="0" style="60" hidden="1" customWidth="1"/>
    <col min="6052" max="6052" width="1.28515625" style="60" customWidth="1"/>
    <col min="6053" max="6053" width="1.140625" style="60" customWidth="1"/>
    <col min="6054" max="6054" width="3.42578125" style="60" customWidth="1"/>
    <col min="6055" max="6055" width="15" style="60" customWidth="1"/>
    <col min="6056" max="6056" width="14" style="60" customWidth="1"/>
    <col min="6057" max="6301" width="7.28515625" style="60"/>
    <col min="6302" max="6302" width="7.85546875" style="60" customWidth="1"/>
    <col min="6303" max="6303" width="67.5703125" style="60" bestFit="1" customWidth="1"/>
    <col min="6304" max="6304" width="15.85546875" style="60" customWidth="1"/>
    <col min="6305" max="6307" width="0" style="60" hidden="1" customWidth="1"/>
    <col min="6308" max="6308" width="1.28515625" style="60" customWidth="1"/>
    <col min="6309" max="6309" width="1.140625" style="60" customWidth="1"/>
    <col min="6310" max="6310" width="3.42578125" style="60" customWidth="1"/>
    <col min="6311" max="6311" width="15" style="60" customWidth="1"/>
    <col min="6312" max="6312" width="14" style="60" customWidth="1"/>
    <col min="6313" max="6557" width="7.28515625" style="60"/>
    <col min="6558" max="6558" width="7.85546875" style="60" customWidth="1"/>
    <col min="6559" max="6559" width="67.5703125" style="60" bestFit="1" customWidth="1"/>
    <col min="6560" max="6560" width="15.85546875" style="60" customWidth="1"/>
    <col min="6561" max="6563" width="0" style="60" hidden="1" customWidth="1"/>
    <col min="6564" max="6564" width="1.28515625" style="60" customWidth="1"/>
    <col min="6565" max="6565" width="1.140625" style="60" customWidth="1"/>
    <col min="6566" max="6566" width="3.42578125" style="60" customWidth="1"/>
    <col min="6567" max="6567" width="15" style="60" customWidth="1"/>
    <col min="6568" max="6568" width="14" style="60" customWidth="1"/>
    <col min="6569" max="6813" width="7.28515625" style="60"/>
    <col min="6814" max="6814" width="7.85546875" style="60" customWidth="1"/>
    <col min="6815" max="6815" width="67.5703125" style="60" bestFit="1" customWidth="1"/>
    <col min="6816" max="6816" width="15.85546875" style="60" customWidth="1"/>
    <col min="6817" max="6819" width="0" style="60" hidden="1" customWidth="1"/>
    <col min="6820" max="6820" width="1.28515625" style="60" customWidth="1"/>
    <col min="6821" max="6821" width="1.140625" style="60" customWidth="1"/>
    <col min="6822" max="6822" width="3.42578125" style="60" customWidth="1"/>
    <col min="6823" max="6823" width="15" style="60" customWidth="1"/>
    <col min="6824" max="6824" width="14" style="60" customWidth="1"/>
    <col min="6825" max="7069" width="7.28515625" style="60"/>
    <col min="7070" max="7070" width="7.85546875" style="60" customWidth="1"/>
    <col min="7071" max="7071" width="67.5703125" style="60" bestFit="1" customWidth="1"/>
    <col min="7072" max="7072" width="15.85546875" style="60" customWidth="1"/>
    <col min="7073" max="7075" width="0" style="60" hidden="1" customWidth="1"/>
    <col min="7076" max="7076" width="1.28515625" style="60" customWidth="1"/>
    <col min="7077" max="7077" width="1.140625" style="60" customWidth="1"/>
    <col min="7078" max="7078" width="3.42578125" style="60" customWidth="1"/>
    <col min="7079" max="7079" width="15" style="60" customWidth="1"/>
    <col min="7080" max="7080" width="14" style="60" customWidth="1"/>
    <col min="7081" max="7325" width="7.28515625" style="60"/>
    <col min="7326" max="7326" width="7.85546875" style="60" customWidth="1"/>
    <col min="7327" max="7327" width="67.5703125" style="60" bestFit="1" customWidth="1"/>
    <col min="7328" max="7328" width="15.85546875" style="60" customWidth="1"/>
    <col min="7329" max="7331" width="0" style="60" hidden="1" customWidth="1"/>
    <col min="7332" max="7332" width="1.28515625" style="60" customWidth="1"/>
    <col min="7333" max="7333" width="1.140625" style="60" customWidth="1"/>
    <col min="7334" max="7334" width="3.42578125" style="60" customWidth="1"/>
    <col min="7335" max="7335" width="15" style="60" customWidth="1"/>
    <col min="7336" max="7336" width="14" style="60" customWidth="1"/>
    <col min="7337" max="7581" width="7.28515625" style="60"/>
    <col min="7582" max="7582" width="7.85546875" style="60" customWidth="1"/>
    <col min="7583" max="7583" width="67.5703125" style="60" bestFit="1" customWidth="1"/>
    <col min="7584" max="7584" width="15.85546875" style="60" customWidth="1"/>
    <col min="7585" max="7587" width="0" style="60" hidden="1" customWidth="1"/>
    <col min="7588" max="7588" width="1.28515625" style="60" customWidth="1"/>
    <col min="7589" max="7589" width="1.140625" style="60" customWidth="1"/>
    <col min="7590" max="7590" width="3.42578125" style="60" customWidth="1"/>
    <col min="7591" max="7591" width="15" style="60" customWidth="1"/>
    <col min="7592" max="7592" width="14" style="60" customWidth="1"/>
    <col min="7593" max="7837" width="7.28515625" style="60"/>
    <col min="7838" max="7838" width="7.85546875" style="60" customWidth="1"/>
    <col min="7839" max="7839" width="67.5703125" style="60" bestFit="1" customWidth="1"/>
    <col min="7840" max="7840" width="15.85546875" style="60" customWidth="1"/>
    <col min="7841" max="7843" width="0" style="60" hidden="1" customWidth="1"/>
    <col min="7844" max="7844" width="1.28515625" style="60" customWidth="1"/>
    <col min="7845" max="7845" width="1.140625" style="60" customWidth="1"/>
    <col min="7846" max="7846" width="3.42578125" style="60" customWidth="1"/>
    <col min="7847" max="7847" width="15" style="60" customWidth="1"/>
    <col min="7848" max="7848" width="14" style="60" customWidth="1"/>
    <col min="7849" max="8093" width="7.28515625" style="60"/>
    <col min="8094" max="8094" width="7.85546875" style="60" customWidth="1"/>
    <col min="8095" max="8095" width="67.5703125" style="60" bestFit="1" customWidth="1"/>
    <col min="8096" max="8096" width="15.85546875" style="60" customWidth="1"/>
    <col min="8097" max="8099" width="0" style="60" hidden="1" customWidth="1"/>
    <col min="8100" max="8100" width="1.28515625" style="60" customWidth="1"/>
    <col min="8101" max="8101" width="1.140625" style="60" customWidth="1"/>
    <col min="8102" max="8102" width="3.42578125" style="60" customWidth="1"/>
    <col min="8103" max="8103" width="15" style="60" customWidth="1"/>
    <col min="8104" max="8104" width="14" style="60" customWidth="1"/>
    <col min="8105" max="8349" width="7.28515625" style="60"/>
    <col min="8350" max="8350" width="7.85546875" style="60" customWidth="1"/>
    <col min="8351" max="8351" width="67.5703125" style="60" bestFit="1" customWidth="1"/>
    <col min="8352" max="8352" width="15.85546875" style="60" customWidth="1"/>
    <col min="8353" max="8355" width="0" style="60" hidden="1" customWidth="1"/>
    <col min="8356" max="8356" width="1.28515625" style="60" customWidth="1"/>
    <col min="8357" max="8357" width="1.140625" style="60" customWidth="1"/>
    <col min="8358" max="8358" width="3.42578125" style="60" customWidth="1"/>
    <col min="8359" max="8359" width="15" style="60" customWidth="1"/>
    <col min="8360" max="8360" width="14" style="60" customWidth="1"/>
    <col min="8361" max="8605" width="7.28515625" style="60"/>
    <col min="8606" max="8606" width="7.85546875" style="60" customWidth="1"/>
    <col min="8607" max="8607" width="67.5703125" style="60" bestFit="1" customWidth="1"/>
    <col min="8608" max="8608" width="15.85546875" style="60" customWidth="1"/>
    <col min="8609" max="8611" width="0" style="60" hidden="1" customWidth="1"/>
    <col min="8612" max="8612" width="1.28515625" style="60" customWidth="1"/>
    <col min="8613" max="8613" width="1.140625" style="60" customWidth="1"/>
    <col min="8614" max="8614" width="3.42578125" style="60" customWidth="1"/>
    <col min="8615" max="8615" width="15" style="60" customWidth="1"/>
    <col min="8616" max="8616" width="14" style="60" customWidth="1"/>
    <col min="8617" max="8861" width="7.28515625" style="60"/>
    <col min="8862" max="8862" width="7.85546875" style="60" customWidth="1"/>
    <col min="8863" max="8863" width="67.5703125" style="60" bestFit="1" customWidth="1"/>
    <col min="8864" max="8864" width="15.85546875" style="60" customWidth="1"/>
    <col min="8865" max="8867" width="0" style="60" hidden="1" customWidth="1"/>
    <col min="8868" max="8868" width="1.28515625" style="60" customWidth="1"/>
    <col min="8869" max="8869" width="1.140625" style="60" customWidth="1"/>
    <col min="8870" max="8870" width="3.42578125" style="60" customWidth="1"/>
    <col min="8871" max="8871" width="15" style="60" customWidth="1"/>
    <col min="8872" max="8872" width="14" style="60" customWidth="1"/>
    <col min="8873" max="9117" width="7.28515625" style="60"/>
    <col min="9118" max="9118" width="7.85546875" style="60" customWidth="1"/>
    <col min="9119" max="9119" width="67.5703125" style="60" bestFit="1" customWidth="1"/>
    <col min="9120" max="9120" width="15.85546875" style="60" customWidth="1"/>
    <col min="9121" max="9123" width="0" style="60" hidden="1" customWidth="1"/>
    <col min="9124" max="9124" width="1.28515625" style="60" customWidth="1"/>
    <col min="9125" max="9125" width="1.140625" style="60" customWidth="1"/>
    <col min="9126" max="9126" width="3.42578125" style="60" customWidth="1"/>
    <col min="9127" max="9127" width="15" style="60" customWidth="1"/>
    <col min="9128" max="9128" width="14" style="60" customWidth="1"/>
    <col min="9129" max="9373" width="7.28515625" style="60"/>
    <col min="9374" max="9374" width="7.85546875" style="60" customWidth="1"/>
    <col min="9375" max="9375" width="67.5703125" style="60" bestFit="1" customWidth="1"/>
    <col min="9376" max="9376" width="15.85546875" style="60" customWidth="1"/>
    <col min="9377" max="9379" width="0" style="60" hidden="1" customWidth="1"/>
    <col min="9380" max="9380" width="1.28515625" style="60" customWidth="1"/>
    <col min="9381" max="9381" width="1.140625" style="60" customWidth="1"/>
    <col min="9382" max="9382" width="3.42578125" style="60" customWidth="1"/>
    <col min="9383" max="9383" width="15" style="60" customWidth="1"/>
    <col min="9384" max="9384" width="14" style="60" customWidth="1"/>
    <col min="9385" max="9629" width="7.28515625" style="60"/>
    <col min="9630" max="9630" width="7.85546875" style="60" customWidth="1"/>
    <col min="9631" max="9631" width="67.5703125" style="60" bestFit="1" customWidth="1"/>
    <col min="9632" max="9632" width="15.85546875" style="60" customWidth="1"/>
    <col min="9633" max="9635" width="0" style="60" hidden="1" customWidth="1"/>
    <col min="9636" max="9636" width="1.28515625" style="60" customWidth="1"/>
    <col min="9637" max="9637" width="1.140625" style="60" customWidth="1"/>
    <col min="9638" max="9638" width="3.42578125" style="60" customWidth="1"/>
    <col min="9639" max="9639" width="15" style="60" customWidth="1"/>
    <col min="9640" max="9640" width="14" style="60" customWidth="1"/>
    <col min="9641" max="9885" width="7.28515625" style="60"/>
    <col min="9886" max="9886" width="7.85546875" style="60" customWidth="1"/>
    <col min="9887" max="9887" width="67.5703125" style="60" bestFit="1" customWidth="1"/>
    <col min="9888" max="9888" width="15.85546875" style="60" customWidth="1"/>
    <col min="9889" max="9891" width="0" style="60" hidden="1" customWidth="1"/>
    <col min="9892" max="9892" width="1.28515625" style="60" customWidth="1"/>
    <col min="9893" max="9893" width="1.140625" style="60" customWidth="1"/>
    <col min="9894" max="9894" width="3.42578125" style="60" customWidth="1"/>
    <col min="9895" max="9895" width="15" style="60" customWidth="1"/>
    <col min="9896" max="9896" width="14" style="60" customWidth="1"/>
    <col min="9897" max="10141" width="7.28515625" style="60"/>
    <col min="10142" max="10142" width="7.85546875" style="60" customWidth="1"/>
    <col min="10143" max="10143" width="67.5703125" style="60" bestFit="1" customWidth="1"/>
    <col min="10144" max="10144" width="15.85546875" style="60" customWidth="1"/>
    <col min="10145" max="10147" width="0" style="60" hidden="1" customWidth="1"/>
    <col min="10148" max="10148" width="1.28515625" style="60" customWidth="1"/>
    <col min="10149" max="10149" width="1.140625" style="60" customWidth="1"/>
    <col min="10150" max="10150" width="3.42578125" style="60" customWidth="1"/>
    <col min="10151" max="10151" width="15" style="60" customWidth="1"/>
    <col min="10152" max="10152" width="14" style="60" customWidth="1"/>
    <col min="10153" max="10397" width="7.28515625" style="60"/>
    <col min="10398" max="10398" width="7.85546875" style="60" customWidth="1"/>
    <col min="10399" max="10399" width="67.5703125" style="60" bestFit="1" customWidth="1"/>
    <col min="10400" max="10400" width="15.85546875" style="60" customWidth="1"/>
    <col min="10401" max="10403" width="0" style="60" hidden="1" customWidth="1"/>
    <col min="10404" max="10404" width="1.28515625" style="60" customWidth="1"/>
    <col min="10405" max="10405" width="1.140625" style="60" customWidth="1"/>
    <col min="10406" max="10406" width="3.42578125" style="60" customWidth="1"/>
    <col min="10407" max="10407" width="15" style="60" customWidth="1"/>
    <col min="10408" max="10408" width="14" style="60" customWidth="1"/>
    <col min="10409" max="10653" width="7.28515625" style="60"/>
    <col min="10654" max="10654" width="7.85546875" style="60" customWidth="1"/>
    <col min="10655" max="10655" width="67.5703125" style="60" bestFit="1" customWidth="1"/>
    <col min="10656" max="10656" width="15.85546875" style="60" customWidth="1"/>
    <col min="10657" max="10659" width="0" style="60" hidden="1" customWidth="1"/>
    <col min="10660" max="10660" width="1.28515625" style="60" customWidth="1"/>
    <col min="10661" max="10661" width="1.140625" style="60" customWidth="1"/>
    <col min="10662" max="10662" width="3.42578125" style="60" customWidth="1"/>
    <col min="10663" max="10663" width="15" style="60" customWidth="1"/>
    <col min="10664" max="10664" width="14" style="60" customWidth="1"/>
    <col min="10665" max="10909" width="7.28515625" style="60"/>
    <col min="10910" max="10910" width="7.85546875" style="60" customWidth="1"/>
    <col min="10911" max="10911" width="67.5703125" style="60" bestFit="1" customWidth="1"/>
    <col min="10912" max="10912" width="15.85546875" style="60" customWidth="1"/>
    <col min="10913" max="10915" width="0" style="60" hidden="1" customWidth="1"/>
    <col min="10916" max="10916" width="1.28515625" style="60" customWidth="1"/>
    <col min="10917" max="10917" width="1.140625" style="60" customWidth="1"/>
    <col min="10918" max="10918" width="3.42578125" style="60" customWidth="1"/>
    <col min="10919" max="10919" width="15" style="60" customWidth="1"/>
    <col min="10920" max="10920" width="14" style="60" customWidth="1"/>
    <col min="10921" max="11165" width="7.28515625" style="60"/>
    <col min="11166" max="11166" width="7.85546875" style="60" customWidth="1"/>
    <col min="11167" max="11167" width="67.5703125" style="60" bestFit="1" customWidth="1"/>
    <col min="11168" max="11168" width="15.85546875" style="60" customWidth="1"/>
    <col min="11169" max="11171" width="0" style="60" hidden="1" customWidth="1"/>
    <col min="11172" max="11172" width="1.28515625" style="60" customWidth="1"/>
    <col min="11173" max="11173" width="1.140625" style="60" customWidth="1"/>
    <col min="11174" max="11174" width="3.42578125" style="60" customWidth="1"/>
    <col min="11175" max="11175" width="15" style="60" customWidth="1"/>
    <col min="11176" max="11176" width="14" style="60" customWidth="1"/>
    <col min="11177" max="11421" width="7.28515625" style="60"/>
    <col min="11422" max="11422" width="7.85546875" style="60" customWidth="1"/>
    <col min="11423" max="11423" width="67.5703125" style="60" bestFit="1" customWidth="1"/>
    <col min="11424" max="11424" width="15.85546875" style="60" customWidth="1"/>
    <col min="11425" max="11427" width="0" style="60" hidden="1" customWidth="1"/>
    <col min="11428" max="11428" width="1.28515625" style="60" customWidth="1"/>
    <col min="11429" max="11429" width="1.140625" style="60" customWidth="1"/>
    <col min="11430" max="11430" width="3.42578125" style="60" customWidth="1"/>
    <col min="11431" max="11431" width="15" style="60" customWidth="1"/>
    <col min="11432" max="11432" width="14" style="60" customWidth="1"/>
    <col min="11433" max="11677" width="7.28515625" style="60"/>
    <col min="11678" max="11678" width="7.85546875" style="60" customWidth="1"/>
    <col min="11679" max="11679" width="67.5703125" style="60" bestFit="1" customWidth="1"/>
    <col min="11680" max="11680" width="15.85546875" style="60" customWidth="1"/>
    <col min="11681" max="11683" width="0" style="60" hidden="1" customWidth="1"/>
    <col min="11684" max="11684" width="1.28515625" style="60" customWidth="1"/>
    <col min="11685" max="11685" width="1.140625" style="60" customWidth="1"/>
    <col min="11686" max="11686" width="3.42578125" style="60" customWidth="1"/>
    <col min="11687" max="11687" width="15" style="60" customWidth="1"/>
    <col min="11688" max="11688" width="14" style="60" customWidth="1"/>
    <col min="11689" max="11933" width="7.28515625" style="60"/>
    <col min="11934" max="11934" width="7.85546875" style="60" customWidth="1"/>
    <col min="11935" max="11935" width="67.5703125" style="60" bestFit="1" customWidth="1"/>
    <col min="11936" max="11936" width="15.85546875" style="60" customWidth="1"/>
    <col min="11937" max="11939" width="0" style="60" hidden="1" customWidth="1"/>
    <col min="11940" max="11940" width="1.28515625" style="60" customWidth="1"/>
    <col min="11941" max="11941" width="1.140625" style="60" customWidth="1"/>
    <col min="11942" max="11942" width="3.42578125" style="60" customWidth="1"/>
    <col min="11943" max="11943" width="15" style="60" customWidth="1"/>
    <col min="11944" max="11944" width="14" style="60" customWidth="1"/>
    <col min="11945" max="12189" width="7.28515625" style="60"/>
    <col min="12190" max="12190" width="7.85546875" style="60" customWidth="1"/>
    <col min="12191" max="12191" width="67.5703125" style="60" bestFit="1" customWidth="1"/>
    <col min="12192" max="12192" width="15.85546875" style="60" customWidth="1"/>
    <col min="12193" max="12195" width="0" style="60" hidden="1" customWidth="1"/>
    <col min="12196" max="12196" width="1.28515625" style="60" customWidth="1"/>
    <col min="12197" max="12197" width="1.140625" style="60" customWidth="1"/>
    <col min="12198" max="12198" width="3.42578125" style="60" customWidth="1"/>
    <col min="12199" max="12199" width="15" style="60" customWidth="1"/>
    <col min="12200" max="12200" width="14" style="60" customWidth="1"/>
    <col min="12201" max="12445" width="7.28515625" style="60"/>
    <col min="12446" max="12446" width="7.85546875" style="60" customWidth="1"/>
    <col min="12447" max="12447" width="67.5703125" style="60" bestFit="1" customWidth="1"/>
    <col min="12448" max="12448" width="15.85546875" style="60" customWidth="1"/>
    <col min="12449" max="12451" width="0" style="60" hidden="1" customWidth="1"/>
    <col min="12452" max="12452" width="1.28515625" style="60" customWidth="1"/>
    <col min="12453" max="12453" width="1.140625" style="60" customWidth="1"/>
    <col min="12454" max="12454" width="3.42578125" style="60" customWidth="1"/>
    <col min="12455" max="12455" width="15" style="60" customWidth="1"/>
    <col min="12456" max="12456" width="14" style="60" customWidth="1"/>
    <col min="12457" max="12701" width="7.28515625" style="60"/>
    <col min="12702" max="12702" width="7.85546875" style="60" customWidth="1"/>
    <col min="12703" max="12703" width="67.5703125" style="60" bestFit="1" customWidth="1"/>
    <col min="12704" max="12704" width="15.85546875" style="60" customWidth="1"/>
    <col min="12705" max="12707" width="0" style="60" hidden="1" customWidth="1"/>
    <col min="12708" max="12708" width="1.28515625" style="60" customWidth="1"/>
    <col min="12709" max="12709" width="1.140625" style="60" customWidth="1"/>
    <col min="12710" max="12710" width="3.42578125" style="60" customWidth="1"/>
    <col min="12711" max="12711" width="15" style="60" customWidth="1"/>
    <col min="12712" max="12712" width="14" style="60" customWidth="1"/>
    <col min="12713" max="12957" width="7.28515625" style="60"/>
    <col min="12958" max="12958" width="7.85546875" style="60" customWidth="1"/>
    <col min="12959" max="12959" width="67.5703125" style="60" bestFit="1" customWidth="1"/>
    <col min="12960" max="12960" width="15.85546875" style="60" customWidth="1"/>
    <col min="12961" max="12963" width="0" style="60" hidden="1" customWidth="1"/>
    <col min="12964" max="12964" width="1.28515625" style="60" customWidth="1"/>
    <col min="12965" max="12965" width="1.140625" style="60" customWidth="1"/>
    <col min="12966" max="12966" width="3.42578125" style="60" customWidth="1"/>
    <col min="12967" max="12967" width="15" style="60" customWidth="1"/>
    <col min="12968" max="12968" width="14" style="60" customWidth="1"/>
    <col min="12969" max="13213" width="7.28515625" style="60"/>
    <col min="13214" max="13214" width="7.85546875" style="60" customWidth="1"/>
    <col min="13215" max="13215" width="67.5703125" style="60" bestFit="1" customWidth="1"/>
    <col min="13216" max="13216" width="15.85546875" style="60" customWidth="1"/>
    <col min="13217" max="13219" width="0" style="60" hidden="1" customWidth="1"/>
    <col min="13220" max="13220" width="1.28515625" style="60" customWidth="1"/>
    <col min="13221" max="13221" width="1.140625" style="60" customWidth="1"/>
    <col min="13222" max="13222" width="3.42578125" style="60" customWidth="1"/>
    <col min="13223" max="13223" width="15" style="60" customWidth="1"/>
    <col min="13224" max="13224" width="14" style="60" customWidth="1"/>
    <col min="13225" max="13469" width="7.28515625" style="60"/>
    <col min="13470" max="13470" width="7.85546875" style="60" customWidth="1"/>
    <col min="13471" max="13471" width="67.5703125" style="60" bestFit="1" customWidth="1"/>
    <col min="13472" max="13472" width="15.85546875" style="60" customWidth="1"/>
    <col min="13473" max="13475" width="0" style="60" hidden="1" customWidth="1"/>
    <col min="13476" max="13476" width="1.28515625" style="60" customWidth="1"/>
    <col min="13477" max="13477" width="1.140625" style="60" customWidth="1"/>
    <col min="13478" max="13478" width="3.42578125" style="60" customWidth="1"/>
    <col min="13479" max="13479" width="15" style="60" customWidth="1"/>
    <col min="13480" max="13480" width="14" style="60" customWidth="1"/>
    <col min="13481" max="13725" width="7.28515625" style="60"/>
    <col min="13726" max="13726" width="7.85546875" style="60" customWidth="1"/>
    <col min="13727" max="13727" width="67.5703125" style="60" bestFit="1" customWidth="1"/>
    <col min="13728" max="13728" width="15.85546875" style="60" customWidth="1"/>
    <col min="13729" max="13731" width="0" style="60" hidden="1" customWidth="1"/>
    <col min="13732" max="13732" width="1.28515625" style="60" customWidth="1"/>
    <col min="13733" max="13733" width="1.140625" style="60" customWidth="1"/>
    <col min="13734" max="13734" width="3.42578125" style="60" customWidth="1"/>
    <col min="13735" max="13735" width="15" style="60" customWidth="1"/>
    <col min="13736" max="13736" width="14" style="60" customWidth="1"/>
    <col min="13737" max="13981" width="7.28515625" style="60"/>
    <col min="13982" max="13982" width="7.85546875" style="60" customWidth="1"/>
    <col min="13983" max="13983" width="67.5703125" style="60" bestFit="1" customWidth="1"/>
    <col min="13984" max="13984" width="15.85546875" style="60" customWidth="1"/>
    <col min="13985" max="13987" width="0" style="60" hidden="1" customWidth="1"/>
    <col min="13988" max="13988" width="1.28515625" style="60" customWidth="1"/>
    <col min="13989" max="13989" width="1.140625" style="60" customWidth="1"/>
    <col min="13990" max="13990" width="3.42578125" style="60" customWidth="1"/>
    <col min="13991" max="13991" width="15" style="60" customWidth="1"/>
    <col min="13992" max="13992" width="14" style="60" customWidth="1"/>
    <col min="13993" max="14237" width="7.28515625" style="60"/>
    <col min="14238" max="14238" width="7.85546875" style="60" customWidth="1"/>
    <col min="14239" max="14239" width="67.5703125" style="60" bestFit="1" customWidth="1"/>
    <col min="14240" max="14240" width="15.85546875" style="60" customWidth="1"/>
    <col min="14241" max="14243" width="0" style="60" hidden="1" customWidth="1"/>
    <col min="14244" max="14244" width="1.28515625" style="60" customWidth="1"/>
    <col min="14245" max="14245" width="1.140625" style="60" customWidth="1"/>
    <col min="14246" max="14246" width="3.42578125" style="60" customWidth="1"/>
    <col min="14247" max="14247" width="15" style="60" customWidth="1"/>
    <col min="14248" max="14248" width="14" style="60" customWidth="1"/>
    <col min="14249" max="14493" width="7.28515625" style="60"/>
    <col min="14494" max="14494" width="7.85546875" style="60" customWidth="1"/>
    <col min="14495" max="14495" width="67.5703125" style="60" bestFit="1" customWidth="1"/>
    <col min="14496" max="14496" width="15.85546875" style="60" customWidth="1"/>
    <col min="14497" max="14499" width="0" style="60" hidden="1" customWidth="1"/>
    <col min="14500" max="14500" width="1.28515625" style="60" customWidth="1"/>
    <col min="14501" max="14501" width="1.140625" style="60" customWidth="1"/>
    <col min="14502" max="14502" width="3.42578125" style="60" customWidth="1"/>
    <col min="14503" max="14503" width="15" style="60" customWidth="1"/>
    <col min="14504" max="14504" width="14" style="60" customWidth="1"/>
    <col min="14505" max="14749" width="7.28515625" style="60"/>
    <col min="14750" max="14750" width="7.85546875" style="60" customWidth="1"/>
    <col min="14751" max="14751" width="67.5703125" style="60" bestFit="1" customWidth="1"/>
    <col min="14752" max="14752" width="15.85546875" style="60" customWidth="1"/>
    <col min="14753" max="14755" width="0" style="60" hidden="1" customWidth="1"/>
    <col min="14756" max="14756" width="1.28515625" style="60" customWidth="1"/>
    <col min="14757" max="14757" width="1.140625" style="60" customWidth="1"/>
    <col min="14758" max="14758" width="3.42578125" style="60" customWidth="1"/>
    <col min="14759" max="14759" width="15" style="60" customWidth="1"/>
    <col min="14760" max="14760" width="14" style="60" customWidth="1"/>
    <col min="14761" max="15005" width="7.28515625" style="60"/>
    <col min="15006" max="15006" width="7.85546875" style="60" customWidth="1"/>
    <col min="15007" max="15007" width="67.5703125" style="60" bestFit="1" customWidth="1"/>
    <col min="15008" max="15008" width="15.85546875" style="60" customWidth="1"/>
    <col min="15009" max="15011" width="0" style="60" hidden="1" customWidth="1"/>
    <col min="15012" max="15012" width="1.28515625" style="60" customWidth="1"/>
    <col min="15013" max="15013" width="1.140625" style="60" customWidth="1"/>
    <col min="15014" max="15014" width="3.42578125" style="60" customWidth="1"/>
    <col min="15015" max="15015" width="15" style="60" customWidth="1"/>
    <col min="15016" max="15016" width="14" style="60" customWidth="1"/>
    <col min="15017" max="15261" width="7.28515625" style="60"/>
    <col min="15262" max="15262" width="7.85546875" style="60" customWidth="1"/>
    <col min="15263" max="15263" width="67.5703125" style="60" bestFit="1" customWidth="1"/>
    <col min="15264" max="15264" width="15.85546875" style="60" customWidth="1"/>
    <col min="15265" max="15267" width="0" style="60" hidden="1" customWidth="1"/>
    <col min="15268" max="15268" width="1.28515625" style="60" customWidth="1"/>
    <col min="15269" max="15269" width="1.140625" style="60" customWidth="1"/>
    <col min="15270" max="15270" width="3.42578125" style="60" customWidth="1"/>
    <col min="15271" max="15271" width="15" style="60" customWidth="1"/>
    <col min="15272" max="15272" width="14" style="60" customWidth="1"/>
    <col min="15273" max="15517" width="7.28515625" style="60"/>
    <col min="15518" max="15518" width="7.85546875" style="60" customWidth="1"/>
    <col min="15519" max="15519" width="67.5703125" style="60" bestFit="1" customWidth="1"/>
    <col min="15520" max="15520" width="15.85546875" style="60" customWidth="1"/>
    <col min="15521" max="15523" width="0" style="60" hidden="1" customWidth="1"/>
    <col min="15524" max="15524" width="1.28515625" style="60" customWidth="1"/>
    <col min="15525" max="15525" width="1.140625" style="60" customWidth="1"/>
    <col min="15526" max="15526" width="3.42578125" style="60" customWidth="1"/>
    <col min="15527" max="15527" width="15" style="60" customWidth="1"/>
    <col min="15528" max="15528" width="14" style="60" customWidth="1"/>
    <col min="15529" max="15773" width="7.28515625" style="60"/>
    <col min="15774" max="15774" width="7.85546875" style="60" customWidth="1"/>
    <col min="15775" max="15775" width="67.5703125" style="60" bestFit="1" customWidth="1"/>
    <col min="15776" max="15776" width="15.85546875" style="60" customWidth="1"/>
    <col min="15777" max="15779" width="0" style="60" hidden="1" customWidth="1"/>
    <col min="15780" max="15780" width="1.28515625" style="60" customWidth="1"/>
    <col min="15781" max="15781" width="1.140625" style="60" customWidth="1"/>
    <col min="15782" max="15782" width="3.42578125" style="60" customWidth="1"/>
    <col min="15783" max="15783" width="15" style="60" customWidth="1"/>
    <col min="15784" max="15784" width="14" style="60" customWidth="1"/>
    <col min="15785" max="16029" width="7.28515625" style="60"/>
    <col min="16030" max="16030" width="7.85546875" style="60" customWidth="1"/>
    <col min="16031" max="16031" width="67.5703125" style="60" bestFit="1" customWidth="1"/>
    <col min="16032" max="16032" width="15.85546875" style="60" customWidth="1"/>
    <col min="16033" max="16035" width="0" style="60" hidden="1" customWidth="1"/>
    <col min="16036" max="16036" width="1.28515625" style="60" customWidth="1"/>
    <col min="16037" max="16037" width="1.140625" style="60" customWidth="1"/>
    <col min="16038" max="16038" width="3.42578125" style="60" customWidth="1"/>
    <col min="16039" max="16039" width="15" style="60" customWidth="1"/>
    <col min="16040" max="16040" width="14" style="60" customWidth="1"/>
    <col min="16041" max="16384" width="7.28515625" style="60"/>
  </cols>
  <sheetData>
    <row r="1" spans="1:11">
      <c r="B1" s="104"/>
      <c r="C1" s="88"/>
      <c r="D1" s="88"/>
      <c r="E1" s="88"/>
    </row>
    <row r="2" spans="1:11" ht="15" customHeight="1" thickBot="1">
      <c r="A2" s="105"/>
      <c r="C2" s="354" t="str">
        <f>+'Energy Sales Revenues'!C2:H2</f>
        <v>Cumulative Figures</v>
      </c>
      <c r="D2" s="354"/>
      <c r="E2" s="354"/>
      <c r="F2" s="354"/>
      <c r="H2" s="354" t="s">
        <v>227</v>
      </c>
      <c r="I2" s="354"/>
      <c r="J2" s="354"/>
      <c r="K2" s="354"/>
    </row>
    <row r="3" spans="1:11" ht="23.25" thickBot="1">
      <c r="B3" s="204" t="s">
        <v>207</v>
      </c>
      <c r="C3" s="205" t="str">
        <f>+'Gx Business'!C4</f>
        <v>Dec-21</v>
      </c>
      <c r="D3" s="205" t="str">
        <f>+'Gx Business'!D4</f>
        <v>Dec-20</v>
      </c>
      <c r="E3" s="205" t="s">
        <v>91</v>
      </c>
      <c r="F3" s="206" t="s">
        <v>92</v>
      </c>
      <c r="G3" s="90"/>
      <c r="H3" s="205" t="str">
        <f>+'Energy Sales Revenues'!C24</f>
        <v>Q4 2021</v>
      </c>
      <c r="I3" s="205" t="str">
        <f>+'Energy Sales Revenues'!D24</f>
        <v>Q4 2020</v>
      </c>
      <c r="J3" s="205" t="s">
        <v>91</v>
      </c>
      <c r="K3" s="206" t="s">
        <v>92</v>
      </c>
    </row>
    <row r="4" spans="1:11" s="105" customFormat="1" ht="10.5" customHeight="1">
      <c r="B4" s="207"/>
      <c r="C4" s="91"/>
      <c r="D4" s="208"/>
      <c r="E4" s="208"/>
      <c r="F4" s="209"/>
      <c r="G4" s="92"/>
      <c r="H4" s="91"/>
      <c r="I4" s="208"/>
      <c r="J4" s="208"/>
      <c r="K4" s="209"/>
    </row>
    <row r="5" spans="1:11" s="105" customFormat="1" ht="15" customHeight="1">
      <c r="B5" s="210" t="s">
        <v>93</v>
      </c>
      <c r="C5" s="197">
        <v>2855229.5350000001</v>
      </c>
      <c r="D5" s="211">
        <v>2585402.1969999997</v>
      </c>
      <c r="E5" s="211">
        <v>269827.33800000045</v>
      </c>
      <c r="F5" s="212">
        <v>0.10440000000000001</v>
      </c>
      <c r="G5" s="93"/>
      <c r="H5" s="197">
        <v>794850.44100000011</v>
      </c>
      <c r="I5" s="211">
        <v>637936.90099999972</v>
      </c>
      <c r="J5" s="211">
        <v>156913.54000000039</v>
      </c>
      <c r="K5" s="212">
        <v>0.246</v>
      </c>
    </row>
    <row r="6" spans="1:11" s="105" customFormat="1" ht="15" customHeight="1">
      <c r="B6" s="100" t="s">
        <v>94</v>
      </c>
      <c r="C6" s="185">
        <v>2829682.4040000001</v>
      </c>
      <c r="D6" s="213">
        <v>2548384.3169999998</v>
      </c>
      <c r="E6" s="213">
        <v>281298.08700000029</v>
      </c>
      <c r="F6" s="214">
        <v>0.1104</v>
      </c>
      <c r="G6" s="93"/>
      <c r="H6" s="185">
        <v>795331.97800000012</v>
      </c>
      <c r="I6" s="213">
        <v>623819.45599999977</v>
      </c>
      <c r="J6" s="213">
        <v>171512.52200000035</v>
      </c>
      <c r="K6" s="214">
        <v>0.27489999999999998</v>
      </c>
    </row>
    <row r="7" spans="1:11" s="105" customFormat="1" ht="15" customHeight="1">
      <c r="B7" s="215" t="s">
        <v>95</v>
      </c>
      <c r="C7" s="185">
        <v>25547.131000000001</v>
      </c>
      <c r="D7" s="213">
        <v>37017.879999999997</v>
      </c>
      <c r="E7" s="213">
        <v>-11470.748999999996</v>
      </c>
      <c r="F7" s="214">
        <v>-0.30990000000000001</v>
      </c>
      <c r="G7" s="93"/>
      <c r="H7" s="185">
        <v>-481.53700000000026</v>
      </c>
      <c r="I7" s="213">
        <v>14117.444999999996</v>
      </c>
      <c r="J7" s="213">
        <v>-14598.981999999996</v>
      </c>
      <c r="K7" s="214">
        <v>-1.0341</v>
      </c>
    </row>
    <row r="8" spans="1:11" s="105" customFormat="1" ht="15" customHeight="1">
      <c r="B8" s="106" t="s">
        <v>96</v>
      </c>
      <c r="C8" s="197">
        <v>-2011305.4039999999</v>
      </c>
      <c r="D8" s="211">
        <v>-1374445.639</v>
      </c>
      <c r="E8" s="211">
        <v>-636859.7649999999</v>
      </c>
      <c r="F8" s="212">
        <v>0.46339999999999998</v>
      </c>
      <c r="G8" s="93"/>
      <c r="H8" s="197">
        <v>-547059.99300000002</v>
      </c>
      <c r="I8" s="211">
        <v>-283127.74400000006</v>
      </c>
      <c r="J8" s="211">
        <v>-263932.24899999995</v>
      </c>
      <c r="K8" s="212">
        <v>0.93220000000000003</v>
      </c>
    </row>
    <row r="9" spans="1:11" s="105" customFormat="1" ht="15" customHeight="1">
      <c r="B9" s="215" t="s">
        <v>97</v>
      </c>
      <c r="C9" s="185">
        <v>-1296992.284</v>
      </c>
      <c r="D9" s="213">
        <v>-864863.45400000003</v>
      </c>
      <c r="E9" s="213">
        <v>-432128.82999999996</v>
      </c>
      <c r="F9" s="214">
        <v>0.49959999999999999</v>
      </c>
      <c r="G9" s="93"/>
      <c r="H9" s="185">
        <v>-355643.79200000002</v>
      </c>
      <c r="I9" s="213">
        <v>-188316.40100000007</v>
      </c>
      <c r="J9" s="213">
        <v>-167327.39099999995</v>
      </c>
      <c r="K9" s="214">
        <v>0.88849999999999996</v>
      </c>
    </row>
    <row r="10" spans="1:11" s="105" customFormat="1" ht="15" customHeight="1">
      <c r="B10" s="100" t="s">
        <v>98</v>
      </c>
      <c r="C10" s="185">
        <v>-374868.79399999999</v>
      </c>
      <c r="D10" s="213">
        <v>-231176.49</v>
      </c>
      <c r="E10" s="213">
        <v>-143692.304</v>
      </c>
      <c r="F10" s="214">
        <v>0.62160000000000004</v>
      </c>
      <c r="G10" s="93"/>
      <c r="H10" s="185">
        <v>-123520.853</v>
      </c>
      <c r="I10" s="213">
        <v>-37485.245999999985</v>
      </c>
      <c r="J10" s="213">
        <v>-86035.607000000018</v>
      </c>
      <c r="K10" s="214">
        <v>2.2951999999999999</v>
      </c>
    </row>
    <row r="11" spans="1:11" s="105" customFormat="1" ht="15" customHeight="1">
      <c r="B11" s="215" t="s">
        <v>99</v>
      </c>
      <c r="C11" s="185">
        <v>-151738.22399999999</v>
      </c>
      <c r="D11" s="213">
        <v>-141539.68700000001</v>
      </c>
      <c r="E11" s="213">
        <v>-10198.536999999982</v>
      </c>
      <c r="F11" s="214">
        <v>7.2099999999999997E-2</v>
      </c>
      <c r="G11" s="93"/>
      <c r="H11" s="185">
        <v>-34652.415999999983</v>
      </c>
      <c r="I11" s="213">
        <v>-25406.072</v>
      </c>
      <c r="J11" s="213">
        <v>-9246.3439999999828</v>
      </c>
      <c r="K11" s="214">
        <v>0.3639</v>
      </c>
    </row>
    <row r="12" spans="1:11" s="105" customFormat="1" ht="15" customHeight="1">
      <c r="B12" s="100" t="s">
        <v>100</v>
      </c>
      <c r="C12" s="185">
        <v>-187706.10200000001</v>
      </c>
      <c r="D12" s="213">
        <v>-136866.008</v>
      </c>
      <c r="E12" s="213">
        <v>-50840.094000000012</v>
      </c>
      <c r="F12" s="214">
        <v>0.3715</v>
      </c>
      <c r="G12" s="93"/>
      <c r="H12" s="185">
        <v>-33242.932000000001</v>
      </c>
      <c r="I12" s="213">
        <v>-31920.025000000009</v>
      </c>
      <c r="J12" s="213">
        <v>-1322.906999999992</v>
      </c>
      <c r="K12" s="214">
        <v>4.1399999999999999E-2</v>
      </c>
    </row>
    <row r="13" spans="1:11" s="105" customFormat="1" ht="15" customHeight="1">
      <c r="B13" s="210" t="s">
        <v>101</v>
      </c>
      <c r="C13" s="197">
        <v>843924.13100000028</v>
      </c>
      <c r="D13" s="211">
        <v>1210956.5579999997</v>
      </c>
      <c r="E13" s="211">
        <v>-367032.42699999944</v>
      </c>
      <c r="F13" s="212">
        <v>-0.30309999999999998</v>
      </c>
      <c r="G13" s="93"/>
      <c r="H13" s="197">
        <v>247790.44800000009</v>
      </c>
      <c r="I13" s="211">
        <v>354809.15699999966</v>
      </c>
      <c r="J13" s="211">
        <v>-107018.70899999957</v>
      </c>
      <c r="K13" s="212">
        <v>-0.30159999999999998</v>
      </c>
    </row>
    <row r="14" spans="1:11" s="105" customFormat="1" ht="15" customHeight="1">
      <c r="B14" s="100" t="s">
        <v>102</v>
      </c>
      <c r="C14" s="185">
        <v>31157.196</v>
      </c>
      <c r="D14" s="213">
        <v>25539.315999999999</v>
      </c>
      <c r="E14" s="213">
        <v>5617.880000000001</v>
      </c>
      <c r="F14" s="214">
        <v>0.22</v>
      </c>
      <c r="G14" s="93"/>
      <c r="H14" s="185">
        <v>11281.54</v>
      </c>
      <c r="I14" s="213">
        <v>10297.910999999998</v>
      </c>
      <c r="J14" s="213">
        <v>983.62900000000263</v>
      </c>
      <c r="K14" s="214">
        <v>9.5500000000000002E-2</v>
      </c>
    </row>
    <row r="15" spans="1:11" s="105" customFormat="1" ht="15" customHeight="1">
      <c r="B15" s="215" t="s">
        <v>103</v>
      </c>
      <c r="C15" s="185">
        <v>-163345.15400000001</v>
      </c>
      <c r="D15" s="213">
        <v>-137226.74799999999</v>
      </c>
      <c r="E15" s="213">
        <v>-26118.406000000017</v>
      </c>
      <c r="F15" s="214">
        <v>0.1903</v>
      </c>
      <c r="G15" s="93"/>
      <c r="H15" s="185">
        <v>-34752.334000000003</v>
      </c>
      <c r="I15" s="213">
        <v>-35778.761999999988</v>
      </c>
      <c r="J15" s="213">
        <v>1026.4279999999853</v>
      </c>
      <c r="K15" s="214">
        <v>-2.87E-2</v>
      </c>
    </row>
    <row r="16" spans="1:11" s="105" customFormat="1" ht="15" customHeight="1">
      <c r="B16" s="100" t="s">
        <v>104</v>
      </c>
      <c r="C16" s="185">
        <v>-189550.82500000001</v>
      </c>
      <c r="D16" s="213">
        <v>-190593.334</v>
      </c>
      <c r="E16" s="213">
        <v>1042.5089999999909</v>
      </c>
      <c r="F16" s="214">
        <v>-5.4999999999999997E-3</v>
      </c>
      <c r="G16" s="93"/>
      <c r="H16" s="185">
        <v>-56548.646000000008</v>
      </c>
      <c r="I16" s="213">
        <v>-52408.475999999995</v>
      </c>
      <c r="J16" s="213">
        <v>-4140.1700000000128</v>
      </c>
      <c r="K16" s="214">
        <v>7.9000000000000001E-2</v>
      </c>
    </row>
    <row r="17" spans="2:12" s="105" customFormat="1" ht="15" customHeight="1">
      <c r="B17" s="210" t="s">
        <v>209</v>
      </c>
      <c r="C17" s="197">
        <v>522185.34800000029</v>
      </c>
      <c r="D17" s="211">
        <v>908675.7919999999</v>
      </c>
      <c r="E17" s="211">
        <v>-386490.44399999961</v>
      </c>
      <c r="F17" s="212">
        <v>-0.42530000000000001</v>
      </c>
      <c r="G17" s="68"/>
      <c r="H17" s="197">
        <v>167771.00800000009</v>
      </c>
      <c r="I17" s="211">
        <v>276919.82999999973</v>
      </c>
      <c r="J17" s="211">
        <v>-109148.82199999964</v>
      </c>
      <c r="K17" s="212">
        <v>-0.39419999999999999</v>
      </c>
    </row>
    <row r="18" spans="2:12" s="105" customFormat="1" ht="15" customHeight="1">
      <c r="B18" s="215" t="s">
        <v>105</v>
      </c>
      <c r="C18" s="185">
        <v>-210927.65599999999</v>
      </c>
      <c r="D18" s="213">
        <v>-229957.019</v>
      </c>
      <c r="E18" s="213">
        <v>19029.363000000012</v>
      </c>
      <c r="F18" s="214">
        <v>-8.2799999999999999E-2</v>
      </c>
      <c r="G18" s="93"/>
      <c r="H18" s="185">
        <v>-56318.109999999986</v>
      </c>
      <c r="I18" s="213">
        <v>-54240.421000000002</v>
      </c>
      <c r="J18" s="213">
        <v>-2077.6889999999839</v>
      </c>
      <c r="K18" s="214">
        <v>3.8300000000000001E-2</v>
      </c>
    </row>
    <row r="19" spans="2:12" s="105" customFormat="1" ht="15" customHeight="1">
      <c r="B19" s="215" t="s">
        <v>236</v>
      </c>
      <c r="C19" s="185">
        <v>-32898.853999999999</v>
      </c>
      <c r="D19" s="213">
        <v>-697806.44099999999</v>
      </c>
      <c r="E19" s="213">
        <v>664907.58699999994</v>
      </c>
      <c r="F19" s="214">
        <v>-0.95289999999999997</v>
      </c>
      <c r="G19" s="93"/>
      <c r="H19" s="185">
        <v>-32898.853999999999</v>
      </c>
      <c r="I19" s="213">
        <v>-1980.170999999973</v>
      </c>
      <c r="J19" s="213">
        <v>-30918.683000000026</v>
      </c>
      <c r="K19" s="214" t="s">
        <v>267</v>
      </c>
    </row>
    <row r="20" spans="2:12" s="105" customFormat="1" ht="15" customHeight="1">
      <c r="B20" s="100" t="s">
        <v>237</v>
      </c>
      <c r="C20" s="185">
        <v>-18765.174999999999</v>
      </c>
      <c r="D20" s="213">
        <v>-15167.707</v>
      </c>
      <c r="E20" s="213">
        <v>-3597.4679999999989</v>
      </c>
      <c r="F20" s="214">
        <v>0.23719999999999999</v>
      </c>
      <c r="G20" s="93"/>
      <c r="H20" s="185">
        <v>-8963.2729999999992</v>
      </c>
      <c r="I20" s="213">
        <v>4161.3330000000005</v>
      </c>
      <c r="J20" s="213">
        <v>-13124.606</v>
      </c>
      <c r="K20" s="214">
        <v>-3.1539000000000001</v>
      </c>
    </row>
    <row r="21" spans="2:12" s="105" customFormat="1" ht="15" customHeight="1">
      <c r="B21" s="210" t="s">
        <v>208</v>
      </c>
      <c r="C21" s="197">
        <v>259593.66300000029</v>
      </c>
      <c r="D21" s="211">
        <v>-34255.375000000065</v>
      </c>
      <c r="E21" s="211">
        <v>293849.03800000035</v>
      </c>
      <c r="F21" s="212" t="s">
        <v>267</v>
      </c>
      <c r="G21" s="93"/>
      <c r="H21" s="197">
        <v>69590.77100000011</v>
      </c>
      <c r="I21" s="211">
        <v>224860.57099999976</v>
      </c>
      <c r="J21" s="211">
        <v>-155269.79999999964</v>
      </c>
      <c r="K21" s="212">
        <v>-0.6905</v>
      </c>
    </row>
    <row r="22" spans="2:12" s="105" customFormat="1" ht="15" customHeight="1">
      <c r="B22" s="106" t="s">
        <v>269</v>
      </c>
      <c r="C22" s="185">
        <v>-157059.56400000001</v>
      </c>
      <c r="D22" s="213">
        <v>-112434.77399999999</v>
      </c>
      <c r="E22" s="213">
        <v>-44624.790000000023</v>
      </c>
      <c r="F22" s="214">
        <v>0.39689999999999998</v>
      </c>
      <c r="G22" s="93"/>
      <c r="H22" s="185">
        <v>-35078.688000000009</v>
      </c>
      <c r="I22" s="213">
        <v>-23395.942999999988</v>
      </c>
      <c r="J22" s="213">
        <v>-11682.745000000021</v>
      </c>
      <c r="K22" s="214">
        <v>0.49930000000000002</v>
      </c>
    </row>
    <row r="23" spans="2:12" s="105" customFormat="1" ht="15" customHeight="1">
      <c r="B23" s="215" t="s">
        <v>106</v>
      </c>
      <c r="C23" s="185">
        <v>26420.400000000001</v>
      </c>
      <c r="D23" s="213">
        <v>36160.46</v>
      </c>
      <c r="E23" s="213">
        <v>-9740.0599999999977</v>
      </c>
      <c r="F23" s="214">
        <v>-0.26939999999999997</v>
      </c>
      <c r="G23" s="93"/>
      <c r="H23" s="185">
        <v>8764.9570000000022</v>
      </c>
      <c r="I23" s="213">
        <v>3513.2279999999992</v>
      </c>
      <c r="J23" s="213">
        <v>5251.729000000003</v>
      </c>
      <c r="K23" s="214">
        <v>1.4947999999999999</v>
      </c>
    </row>
    <row r="24" spans="2:12" s="105" customFormat="1" ht="15" customHeight="1">
      <c r="B24" s="100" t="s">
        <v>107</v>
      </c>
      <c r="C24" s="185">
        <v>-174043.11600000001</v>
      </c>
      <c r="D24" s="213">
        <v>-127408.77099999999</v>
      </c>
      <c r="E24" s="213">
        <v>-46634.345000000016</v>
      </c>
      <c r="F24" s="214">
        <v>0.36599999999999999</v>
      </c>
      <c r="G24" s="93"/>
      <c r="H24" s="185">
        <v>-37253.768000000011</v>
      </c>
      <c r="I24" s="213">
        <v>-13260.852999999988</v>
      </c>
      <c r="J24" s="213">
        <v>-23992.915000000023</v>
      </c>
      <c r="K24" s="214">
        <v>1.8092999999999999</v>
      </c>
    </row>
    <row r="25" spans="2:12" s="105" customFormat="1" ht="15" customHeight="1">
      <c r="B25" s="215" t="s">
        <v>108</v>
      </c>
      <c r="C25" s="185">
        <v>5897.52</v>
      </c>
      <c r="D25" s="213">
        <v>2085.768</v>
      </c>
      <c r="E25" s="213">
        <v>3811.7520000000004</v>
      </c>
      <c r="F25" s="214">
        <v>1.8274999999999999</v>
      </c>
      <c r="G25" s="93"/>
      <c r="H25" s="185">
        <v>3023.4480000000003</v>
      </c>
      <c r="I25" s="213">
        <v>1299.9659999999999</v>
      </c>
      <c r="J25" s="213">
        <v>1723.4820000000004</v>
      </c>
      <c r="K25" s="214">
        <v>1.3258000000000001</v>
      </c>
    </row>
    <row r="26" spans="2:12" s="105" customFormat="1" ht="15" customHeight="1">
      <c r="B26" s="100" t="s">
        <v>109</v>
      </c>
      <c r="C26" s="185">
        <v>-15334.368</v>
      </c>
      <c r="D26" s="213">
        <v>-23272.231</v>
      </c>
      <c r="E26" s="213">
        <v>7937.8629999999994</v>
      </c>
      <c r="F26" s="214">
        <v>-0.34110000000000001</v>
      </c>
      <c r="G26" s="93"/>
      <c r="H26" s="185">
        <v>-9613.3250000000007</v>
      </c>
      <c r="I26" s="213">
        <v>-14948.284</v>
      </c>
      <c r="J26" s="213">
        <v>5334.9589999999989</v>
      </c>
      <c r="K26" s="214">
        <v>-0.3569</v>
      </c>
    </row>
    <row r="27" spans="2:12" s="105" customFormat="1" ht="15" customHeight="1">
      <c r="B27" s="210" t="s">
        <v>110</v>
      </c>
      <c r="C27" s="197">
        <v>13314.692999999999</v>
      </c>
      <c r="D27" s="211">
        <v>12998.207</v>
      </c>
      <c r="E27" s="211">
        <v>316.48599999999897</v>
      </c>
      <c r="F27" s="212">
        <v>2.4299999999999999E-2</v>
      </c>
      <c r="G27" s="93"/>
      <c r="H27" s="197">
        <v>12789.630999999999</v>
      </c>
      <c r="I27" s="211">
        <v>10509.535</v>
      </c>
      <c r="J27" s="211">
        <v>2280.0959999999995</v>
      </c>
      <c r="K27" s="212">
        <v>0.217</v>
      </c>
      <c r="L27" s="92"/>
    </row>
    <row r="28" spans="2:12" s="105" customFormat="1" ht="15" customHeight="1">
      <c r="B28" s="215" t="s">
        <v>196</v>
      </c>
      <c r="C28" s="185">
        <v>10137.284</v>
      </c>
      <c r="D28" s="213">
        <v>104.777</v>
      </c>
      <c r="E28" s="213">
        <v>10032.507</v>
      </c>
      <c r="F28" s="214">
        <v>95.751000000000005</v>
      </c>
      <c r="G28" s="93"/>
      <c r="H28" s="185">
        <v>10032.154999999999</v>
      </c>
      <c r="I28" s="213">
        <v>10.286000000000001</v>
      </c>
      <c r="J28" s="213">
        <v>10021.868999999999</v>
      </c>
      <c r="K28" s="214" t="s">
        <v>267</v>
      </c>
    </row>
    <row r="29" spans="2:12" s="105" customFormat="1" ht="15" hidden="1" customHeight="1">
      <c r="B29" s="215" t="s">
        <v>268</v>
      </c>
      <c r="C29" s="185">
        <v>0</v>
      </c>
      <c r="D29" s="213">
        <v>9384.0380000000005</v>
      </c>
      <c r="E29" s="213">
        <v>-9384.0380000000005</v>
      </c>
      <c r="F29" s="214" t="s">
        <v>267</v>
      </c>
      <c r="G29" s="93"/>
      <c r="H29" s="185">
        <v>0</v>
      </c>
      <c r="I29" s="213">
        <v>9384.0380000000005</v>
      </c>
      <c r="J29" s="213">
        <v>-9384.0380000000005</v>
      </c>
      <c r="K29" s="214" t="s">
        <v>267</v>
      </c>
    </row>
    <row r="30" spans="2:12" s="105" customFormat="1" ht="15" customHeight="1">
      <c r="B30" s="100" t="s">
        <v>111</v>
      </c>
      <c r="C30" s="185">
        <v>3177.4090000000001</v>
      </c>
      <c r="D30" s="213">
        <v>3509.3919999999998</v>
      </c>
      <c r="E30" s="213">
        <v>-331.98299999999972</v>
      </c>
      <c r="F30" s="214">
        <v>-9.4600000000000004E-2</v>
      </c>
      <c r="G30" s="93"/>
      <c r="H30" s="185">
        <v>2757.4760000000001</v>
      </c>
      <c r="I30" s="213">
        <v>1115.2109999999998</v>
      </c>
      <c r="J30" s="213">
        <v>1642.2650000000003</v>
      </c>
      <c r="K30" s="214">
        <v>1.4725999999999999</v>
      </c>
    </row>
    <row r="31" spans="2:12" s="105" customFormat="1" ht="15" customHeight="1">
      <c r="B31" s="210" t="s">
        <v>112</v>
      </c>
      <c r="C31" s="197">
        <v>115848.79200000028</v>
      </c>
      <c r="D31" s="211">
        <v>-133691.94200000007</v>
      </c>
      <c r="E31" s="211">
        <v>249540.73400000035</v>
      </c>
      <c r="F31" s="212">
        <v>-1.8665</v>
      </c>
      <c r="G31" s="93"/>
      <c r="H31" s="197">
        <v>47301.714000000102</v>
      </c>
      <c r="I31" s="211">
        <v>211974.16299999977</v>
      </c>
      <c r="J31" s="211">
        <v>-164672.44899999967</v>
      </c>
      <c r="K31" s="212">
        <v>-0.77690000000000003</v>
      </c>
    </row>
    <row r="32" spans="2:12" s="105" customFormat="1" ht="15" customHeight="1">
      <c r="B32" s="215" t="s">
        <v>113</v>
      </c>
      <c r="C32" s="185">
        <v>-15138.657999999999</v>
      </c>
      <c r="D32" s="213">
        <v>81305.107000000004</v>
      </c>
      <c r="E32" s="213">
        <v>-96443.764999999999</v>
      </c>
      <c r="F32" s="214">
        <v>-1.1861999999999999</v>
      </c>
      <c r="G32" s="93"/>
      <c r="H32" s="185">
        <v>-5473.7240000000002</v>
      </c>
      <c r="I32" s="213">
        <v>-24656.93299999999</v>
      </c>
      <c r="J32" s="213">
        <v>19183.208999999988</v>
      </c>
      <c r="K32" s="214">
        <v>-0.77800000000000002</v>
      </c>
    </row>
    <row r="33" spans="2:12" s="105" customFormat="1" ht="10.5" customHeight="1" thickBot="1">
      <c r="B33" s="216"/>
      <c r="C33" s="217"/>
      <c r="D33" s="217"/>
      <c r="E33" s="217"/>
      <c r="F33" s="218"/>
      <c r="G33" s="93"/>
      <c r="H33" s="217"/>
      <c r="I33" s="217"/>
      <c r="J33" s="217"/>
      <c r="K33" s="218"/>
    </row>
    <row r="34" spans="2:12" s="105" customFormat="1" ht="15" customHeight="1" thickBot="1">
      <c r="B34" s="219" t="s">
        <v>114</v>
      </c>
      <c r="C34" s="220">
        <v>100710.13400000028</v>
      </c>
      <c r="D34" s="220">
        <v>-52386.835000000065</v>
      </c>
      <c r="E34" s="220">
        <v>153096.96900000033</v>
      </c>
      <c r="F34" s="221">
        <v>-2.9224000000000001</v>
      </c>
      <c r="G34" s="97"/>
      <c r="H34" s="220">
        <v>41827.9900000001</v>
      </c>
      <c r="I34" s="220">
        <v>187317.22999999978</v>
      </c>
      <c r="J34" s="220">
        <v>-145489.23999999967</v>
      </c>
      <c r="K34" s="221">
        <v>-0.77669999999999995</v>
      </c>
    </row>
    <row r="35" spans="2:12" s="105" customFormat="1" ht="15" customHeight="1">
      <c r="B35" s="222" t="s">
        <v>115</v>
      </c>
      <c r="C35" s="197">
        <v>85153.968999999997</v>
      </c>
      <c r="D35" s="223">
        <v>-50860.313000000002</v>
      </c>
      <c r="E35" s="223">
        <v>136014.28200000001</v>
      </c>
      <c r="F35" s="96">
        <v>-2.6743000000000001</v>
      </c>
      <c r="G35" s="99"/>
      <c r="H35" s="197">
        <v>36750.553999999996</v>
      </c>
      <c r="I35" s="223">
        <v>175193.21799999999</v>
      </c>
      <c r="J35" s="223">
        <v>-138442.66399999999</v>
      </c>
      <c r="K35" s="96">
        <v>-0.79020000000000001</v>
      </c>
    </row>
    <row r="36" spans="2:12" s="105" customFormat="1" ht="15" customHeight="1">
      <c r="B36" s="224" t="s">
        <v>116</v>
      </c>
      <c r="C36" s="185">
        <v>15556.165000000001</v>
      </c>
      <c r="D36" s="213">
        <v>-1526.5219999999999</v>
      </c>
      <c r="E36" s="213">
        <v>17082.687000000002</v>
      </c>
      <c r="F36" s="214" t="s">
        <v>267</v>
      </c>
      <c r="G36" s="93"/>
      <c r="H36" s="185">
        <v>5077.4360000000015</v>
      </c>
      <c r="I36" s="213">
        <v>12124.011999999999</v>
      </c>
      <c r="J36" s="213">
        <v>-7046.5759999999973</v>
      </c>
      <c r="K36" s="214">
        <v>-0.58120000000000005</v>
      </c>
    </row>
    <row r="37" spans="2:12" s="105" customFormat="1" ht="10.5" customHeight="1">
      <c r="B37" s="225"/>
      <c r="C37" s="226"/>
      <c r="D37" s="227"/>
      <c r="E37" s="227"/>
      <c r="F37" s="121"/>
      <c r="G37" s="92"/>
      <c r="H37" s="226"/>
      <c r="I37" s="227"/>
      <c r="J37" s="227"/>
      <c r="K37" s="121"/>
    </row>
    <row r="38" spans="2:12" s="102" customFormat="1" ht="15" customHeight="1">
      <c r="B38" s="210" t="s">
        <v>117</v>
      </c>
      <c r="C38" s="228">
        <v>1.2311436685962032</v>
      </c>
      <c r="D38" s="229">
        <v>-0.73533099006543268</v>
      </c>
      <c r="E38" s="229">
        <v>1.9664746586616357</v>
      </c>
      <c r="F38" s="212">
        <v>-2.6743000000000001</v>
      </c>
      <c r="G38" s="92"/>
      <c r="H38" s="228">
        <v>0.5313341516060498</v>
      </c>
      <c r="I38" s="229">
        <v>2.532918003172516</v>
      </c>
      <c r="J38" s="229">
        <v>-2.0015838515664663</v>
      </c>
      <c r="K38" s="212">
        <v>-0.79020000000000001</v>
      </c>
    </row>
    <row r="39" spans="2:12" s="105" customFormat="1" ht="7.5" customHeight="1">
      <c r="B39" s="106"/>
      <c r="C39" s="107"/>
      <c r="D39" s="107"/>
      <c r="E39" s="107"/>
      <c r="F39" s="96"/>
      <c r="G39" s="92"/>
      <c r="H39" s="109"/>
      <c r="I39" s="109"/>
      <c r="J39" s="109"/>
      <c r="K39" s="108"/>
    </row>
    <row r="40" spans="2:12" s="102" customFormat="1" ht="10.5" customHeight="1">
      <c r="B40" s="362" t="s">
        <v>274</v>
      </c>
      <c r="C40" s="362"/>
      <c r="D40" s="362"/>
      <c r="E40" s="362"/>
      <c r="F40" s="362"/>
      <c r="G40" s="61"/>
      <c r="H40" s="61"/>
      <c r="I40" s="61"/>
      <c r="J40" s="61"/>
      <c r="K40" s="61"/>
    </row>
    <row r="41" spans="2:12" s="102" customFormat="1" ht="15" customHeight="1">
      <c r="B41" s="101"/>
      <c r="C41" s="100"/>
      <c r="D41" s="100"/>
      <c r="E41" s="100"/>
      <c r="F41" s="100"/>
      <c r="G41" s="61"/>
      <c r="H41" s="101"/>
      <c r="I41" s="101"/>
      <c r="J41" s="101"/>
      <c r="K41" s="101"/>
      <c r="L41" s="61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363" t="s">
        <v>21</v>
      </c>
      <c r="J69" s="363"/>
      <c r="K69" s="363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K30"/>
  <sheetViews>
    <sheetView showGridLines="0" zoomScaleNormal="100" workbookViewId="0">
      <selection activeCell="B2" sqref="B2"/>
    </sheetView>
  </sheetViews>
  <sheetFormatPr baseColWidth="10" defaultColWidth="9.140625" defaultRowHeight="11.25"/>
  <cols>
    <col min="1" max="1" width="4" style="7" customWidth="1"/>
    <col min="2" max="2" width="42.71093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2" width="9.140625" style="7" customWidth="1"/>
    <col min="13" max="16384" width="9.140625" style="7"/>
  </cols>
  <sheetData>
    <row r="1" spans="1:11">
      <c r="A1" s="123"/>
      <c r="D1" s="110"/>
      <c r="I1" s="110"/>
    </row>
    <row r="2" spans="1:11" ht="15.75" customHeight="1" thickBot="1">
      <c r="B2" s="65"/>
      <c r="C2" s="354" t="str">
        <f>+'Energy Sales Revenues'!C2:H2</f>
        <v>Cumulative Figures</v>
      </c>
      <c r="D2" s="354"/>
      <c r="E2" s="354"/>
      <c r="F2" s="354"/>
      <c r="H2" s="354" t="s">
        <v>227</v>
      </c>
      <c r="I2" s="354"/>
      <c r="J2" s="354"/>
      <c r="K2" s="354"/>
    </row>
    <row r="3" spans="1:11" ht="23.25" thickBot="1">
      <c r="B3" s="230" t="s">
        <v>210</v>
      </c>
      <c r="C3" s="205" t="str">
        <f>+'Gx Business'!C4</f>
        <v>Dec-21</v>
      </c>
      <c r="D3" s="205" t="str">
        <f>+'Gx Business'!D4</f>
        <v>Dec-20</v>
      </c>
      <c r="E3" s="205" t="s">
        <v>91</v>
      </c>
      <c r="F3" s="231" t="s">
        <v>92</v>
      </c>
      <c r="H3" s="205" t="str">
        <f>+'Energy Sales Revenues'!C24</f>
        <v>Q4 2021</v>
      </c>
      <c r="I3" s="205" t="str">
        <f>+'Energy Sales Revenues'!D24</f>
        <v>Q4 2020</v>
      </c>
      <c r="J3" s="205" t="s">
        <v>91</v>
      </c>
      <c r="K3" s="231" t="s">
        <v>92</v>
      </c>
    </row>
    <row r="4" spans="1:11" ht="10.5" customHeight="1">
      <c r="B4" s="31"/>
      <c r="C4" s="173"/>
      <c r="D4" s="173"/>
      <c r="E4" s="173"/>
      <c r="F4" s="112"/>
      <c r="H4" s="173"/>
      <c r="I4" s="173"/>
      <c r="J4" s="173"/>
      <c r="K4" s="112"/>
    </row>
    <row r="5" spans="1:11" ht="15" customHeight="1">
      <c r="B5" s="232" t="s">
        <v>165</v>
      </c>
      <c r="C5" s="185">
        <v>1953287.7379999999</v>
      </c>
      <c r="D5" s="213">
        <v>1577422.263</v>
      </c>
      <c r="E5" s="213">
        <v>375865.47499999986</v>
      </c>
      <c r="F5" s="214">
        <v>0.23830000000000001</v>
      </c>
      <c r="G5" s="59"/>
      <c r="H5" s="185">
        <v>538112.81299999985</v>
      </c>
      <c r="I5" s="213">
        <v>392227.1810000001</v>
      </c>
      <c r="J5" s="213">
        <v>145885.63199999975</v>
      </c>
      <c r="K5" s="214">
        <v>0.37190000000000001</v>
      </c>
    </row>
    <row r="6" spans="1:11" ht="15" customHeight="1">
      <c r="B6" s="59" t="s">
        <v>256</v>
      </c>
      <c r="C6" s="185">
        <v>1201833.2930000001</v>
      </c>
      <c r="D6" s="213">
        <v>1382068.22</v>
      </c>
      <c r="E6" s="213">
        <v>-180234.92699999991</v>
      </c>
      <c r="F6" s="214">
        <v>-0.13039999999999999</v>
      </c>
      <c r="G6" s="59"/>
      <c r="H6" s="185">
        <v>334845.17800000007</v>
      </c>
      <c r="I6" s="213">
        <v>329624.31099999999</v>
      </c>
      <c r="J6" s="213">
        <v>5220.8670000000857</v>
      </c>
      <c r="K6" s="214">
        <v>1.5800000000000002E-2</v>
      </c>
    </row>
    <row r="7" spans="1:11" ht="15" customHeight="1">
      <c r="B7" s="232" t="s">
        <v>119</v>
      </c>
      <c r="C7" s="185">
        <v>-299891.49599999998</v>
      </c>
      <c r="D7" s="213">
        <v>-374088.28600000002</v>
      </c>
      <c r="E7" s="213">
        <v>74196.790000000037</v>
      </c>
      <c r="F7" s="214">
        <v>-0.1983</v>
      </c>
      <c r="G7" s="59"/>
      <c r="H7" s="185">
        <v>-78107.549999999988</v>
      </c>
      <c r="I7" s="213">
        <v>-83914.591000000015</v>
      </c>
      <c r="J7" s="213">
        <v>5807.0410000000265</v>
      </c>
      <c r="K7" s="214">
        <v>-6.9199999999999998E-2</v>
      </c>
    </row>
    <row r="8" spans="1:11" ht="15" customHeight="1">
      <c r="B8" s="233" t="s">
        <v>211</v>
      </c>
      <c r="C8" s="197">
        <v>2855229.5350000001</v>
      </c>
      <c r="D8" s="211">
        <v>2585402.1970000002</v>
      </c>
      <c r="E8" s="211">
        <v>269827.33799999999</v>
      </c>
      <c r="F8" s="212">
        <v>0.10440000000000001</v>
      </c>
      <c r="G8" s="115"/>
      <c r="H8" s="197">
        <v>794850.44099999988</v>
      </c>
      <c r="I8" s="211">
        <v>637936.90100000007</v>
      </c>
      <c r="J8" s="211">
        <v>156913.5399999998</v>
      </c>
      <c r="K8" s="212">
        <v>0.246</v>
      </c>
    </row>
    <row r="9" spans="1:11" ht="10.5" customHeight="1">
      <c r="B9" s="113"/>
      <c r="C9" s="114"/>
      <c r="D9" s="114"/>
      <c r="E9" s="114"/>
      <c r="F9" s="94"/>
      <c r="G9" s="59"/>
      <c r="H9" s="114"/>
      <c r="I9" s="114"/>
      <c r="J9" s="114"/>
      <c r="K9" s="94"/>
    </row>
    <row r="10" spans="1:11" ht="15" customHeight="1">
      <c r="B10" s="232" t="s">
        <v>166</v>
      </c>
      <c r="C10" s="185">
        <v>-1346981.551</v>
      </c>
      <c r="D10" s="213">
        <v>-616852.30799999996</v>
      </c>
      <c r="E10" s="213">
        <v>-730129.24300000002</v>
      </c>
      <c r="F10" s="214">
        <v>1.1836</v>
      </c>
      <c r="G10" s="59"/>
      <c r="H10" s="185">
        <v>-357652.63899999997</v>
      </c>
      <c r="I10" s="213">
        <v>-103454.72599999997</v>
      </c>
      <c r="J10" s="213">
        <v>-254197.913</v>
      </c>
      <c r="K10" s="214">
        <v>2.4571000000000001</v>
      </c>
    </row>
    <row r="11" spans="1:11" ht="15" customHeight="1">
      <c r="B11" s="59" t="s">
        <v>257</v>
      </c>
      <c r="C11" s="185">
        <v>-974857.66099999996</v>
      </c>
      <c r="D11" s="213">
        <v>-1116324.483</v>
      </c>
      <c r="E11" s="213">
        <v>141466.82200000004</v>
      </c>
      <c r="F11" s="214">
        <v>-0.12670000000000001</v>
      </c>
      <c r="G11" s="59"/>
      <c r="H11" s="185">
        <v>-277709.174</v>
      </c>
      <c r="I11" s="213">
        <v>-261863.21499999997</v>
      </c>
      <c r="J11" s="213">
        <v>-15845.959000000032</v>
      </c>
      <c r="K11" s="214">
        <v>6.0499999999999998E-2</v>
      </c>
    </row>
    <row r="12" spans="1:11" ht="15" customHeight="1">
      <c r="B12" s="232" t="s">
        <v>119</v>
      </c>
      <c r="C12" s="185">
        <v>310533.80800000002</v>
      </c>
      <c r="D12" s="213">
        <v>358731.152</v>
      </c>
      <c r="E12" s="213">
        <v>-48197.343999999983</v>
      </c>
      <c r="F12" s="214">
        <v>-0.13439999999999999</v>
      </c>
      <c r="G12" s="59"/>
      <c r="H12" s="185">
        <v>88301.82</v>
      </c>
      <c r="I12" s="213">
        <v>82190.196999999986</v>
      </c>
      <c r="J12" s="213">
        <v>6111.6230000000214</v>
      </c>
      <c r="K12" s="214">
        <v>7.4399999999999994E-2</v>
      </c>
    </row>
    <row r="13" spans="1:11" ht="15" customHeight="1">
      <c r="B13" s="233" t="s">
        <v>212</v>
      </c>
      <c r="C13" s="197">
        <v>-2011305.4039999999</v>
      </c>
      <c r="D13" s="211">
        <v>-1374445.639</v>
      </c>
      <c r="E13" s="211">
        <v>-636859.7649999999</v>
      </c>
      <c r="F13" s="212">
        <v>0.46339999999999998</v>
      </c>
      <c r="G13" s="115"/>
      <c r="H13" s="197">
        <v>-547059.99300000002</v>
      </c>
      <c r="I13" s="211">
        <v>-283127.74399999995</v>
      </c>
      <c r="J13" s="211">
        <v>-263932.24900000007</v>
      </c>
      <c r="K13" s="212">
        <v>0.93220000000000003</v>
      </c>
    </row>
    <row r="14" spans="1:11" ht="10.5" customHeight="1">
      <c r="B14" s="59"/>
      <c r="C14" s="349"/>
      <c r="D14" s="116"/>
      <c r="E14" s="116"/>
      <c r="F14" s="117"/>
      <c r="G14" s="59"/>
      <c r="H14" s="116"/>
      <c r="I14" s="116"/>
      <c r="J14" s="116"/>
      <c r="K14" s="117"/>
    </row>
    <row r="15" spans="1:11" ht="15" customHeight="1">
      <c r="B15" s="232" t="s">
        <v>120</v>
      </c>
      <c r="C15" s="185">
        <v>-58264.694000000003</v>
      </c>
      <c r="D15" s="213">
        <v>-49982.747000000003</v>
      </c>
      <c r="E15" s="213">
        <v>-8281.9470000000001</v>
      </c>
      <c r="F15" s="214">
        <v>0.16569999999999999</v>
      </c>
      <c r="G15" s="59"/>
      <c r="H15" s="185">
        <v>-11086.254000000001</v>
      </c>
      <c r="I15" s="213">
        <v>-8965.7700000000041</v>
      </c>
      <c r="J15" s="213">
        <v>-2120.4839999999967</v>
      </c>
      <c r="K15" s="214">
        <v>0.23649999999999999</v>
      </c>
    </row>
    <row r="16" spans="1:11" ht="15" customHeight="1">
      <c r="B16" s="232" t="s">
        <v>121</v>
      </c>
      <c r="C16" s="185">
        <v>-126899.337</v>
      </c>
      <c r="D16" s="213">
        <v>-121366.276</v>
      </c>
      <c r="E16" s="213">
        <v>-5533.0610000000015</v>
      </c>
      <c r="F16" s="214">
        <v>4.5600000000000002E-2</v>
      </c>
      <c r="G16" s="59"/>
      <c r="H16" s="185">
        <v>-43310.478000000003</v>
      </c>
      <c r="I16" s="213">
        <v>-34556.774999999994</v>
      </c>
      <c r="J16" s="213">
        <v>-8753.7030000000086</v>
      </c>
      <c r="K16" s="214">
        <v>0.25330000000000003</v>
      </c>
    </row>
    <row r="17" spans="2:11" ht="15" customHeight="1">
      <c r="B17" s="233" t="s">
        <v>122</v>
      </c>
      <c r="C17" s="197">
        <v>-185164.03100000002</v>
      </c>
      <c r="D17" s="211">
        <v>-171349.02299999999</v>
      </c>
      <c r="E17" s="211">
        <v>-13815.008000000031</v>
      </c>
      <c r="F17" s="212">
        <v>8.0600000000000005E-2</v>
      </c>
      <c r="G17" s="115"/>
      <c r="H17" s="197">
        <v>-54396.732000000004</v>
      </c>
      <c r="I17" s="211">
        <v>-43522.544999999998</v>
      </c>
      <c r="J17" s="211">
        <v>-10874.187000000005</v>
      </c>
      <c r="K17" s="212">
        <v>0.24990000000000001</v>
      </c>
    </row>
    <row r="18" spans="2:11" ht="15" customHeight="1">
      <c r="B18" s="59" t="s">
        <v>123</v>
      </c>
      <c r="C18" s="185">
        <v>-31953.766</v>
      </c>
      <c r="D18" s="213">
        <v>-27691.415000000001</v>
      </c>
      <c r="E18" s="213">
        <v>-4262.3509999999987</v>
      </c>
      <c r="F18" s="214">
        <v>0.15390000000000001</v>
      </c>
      <c r="G18" s="59"/>
      <c r="H18" s="185">
        <v>-2512.0099999999984</v>
      </c>
      <c r="I18" s="213">
        <v>-7732.7250000000022</v>
      </c>
      <c r="J18" s="213">
        <v>5220.7150000000038</v>
      </c>
      <c r="K18" s="214">
        <v>-0.67510000000000003</v>
      </c>
    </row>
    <row r="19" spans="2:11" ht="15" customHeight="1">
      <c r="B19" s="232" t="s">
        <v>124</v>
      </c>
      <c r="C19" s="185">
        <v>-71488.294999999998</v>
      </c>
      <c r="D19" s="213">
        <v>-79580.558999999994</v>
      </c>
      <c r="E19" s="213">
        <v>8092.2639999999956</v>
      </c>
      <c r="F19" s="214">
        <v>-0.1017</v>
      </c>
      <c r="G19" s="59"/>
      <c r="H19" s="185">
        <v>-14040.245999999999</v>
      </c>
      <c r="I19" s="213">
        <v>-19599.397999999994</v>
      </c>
      <c r="J19" s="213">
        <v>5559.1519999999946</v>
      </c>
      <c r="K19" s="214">
        <v>-0.28360000000000002</v>
      </c>
    </row>
    <row r="20" spans="2:11" ht="15" customHeight="1">
      <c r="B20" s="233" t="s">
        <v>258</v>
      </c>
      <c r="C20" s="197">
        <v>-103442.061</v>
      </c>
      <c r="D20" s="211">
        <v>-107271.97399999999</v>
      </c>
      <c r="E20" s="211">
        <v>3829.9129999999859</v>
      </c>
      <c r="F20" s="212">
        <v>-3.5700000000000003E-2</v>
      </c>
      <c r="G20" s="115"/>
      <c r="H20" s="197">
        <v>-16552.255999999998</v>
      </c>
      <c r="I20" s="211">
        <v>-27332.122999999996</v>
      </c>
      <c r="J20" s="211">
        <v>10779.866999999998</v>
      </c>
      <c r="K20" s="212">
        <v>-0.39439999999999997</v>
      </c>
    </row>
    <row r="21" spans="2:11" ht="15" customHeight="1">
      <c r="B21" s="232" t="s">
        <v>119</v>
      </c>
      <c r="C21" s="185">
        <v>-33132.690999999999</v>
      </c>
      <c r="D21" s="213">
        <v>-23659.769</v>
      </c>
      <c r="E21" s="213">
        <v>-9472.9219999999987</v>
      </c>
      <c r="F21" s="214">
        <v>0.40039999999999998</v>
      </c>
      <c r="G21" s="59"/>
      <c r="H21" s="185">
        <v>-9070.4519999999975</v>
      </c>
      <c r="I21" s="213">
        <v>-7034.6589999999997</v>
      </c>
      <c r="J21" s="213">
        <v>-2035.7929999999978</v>
      </c>
      <c r="K21" s="214">
        <v>0.28939999999999999</v>
      </c>
    </row>
    <row r="22" spans="2:11" ht="10.5" customHeight="1">
      <c r="B22" s="119"/>
      <c r="C22" s="120"/>
      <c r="D22" s="120"/>
      <c r="E22" s="120"/>
      <c r="F22" s="121"/>
      <c r="G22" s="59"/>
      <c r="H22" s="120"/>
      <c r="I22" s="120"/>
      <c r="J22" s="120"/>
      <c r="K22" s="121"/>
    </row>
    <row r="23" spans="2:11" ht="15" customHeight="1">
      <c r="B23" s="118" t="s">
        <v>118</v>
      </c>
      <c r="C23" s="116"/>
      <c r="D23" s="116"/>
      <c r="E23" s="116"/>
      <c r="F23" s="117"/>
      <c r="G23" s="59"/>
      <c r="H23" s="116"/>
      <c r="I23" s="116"/>
      <c r="J23" s="116"/>
      <c r="K23" s="117"/>
    </row>
    <row r="24" spans="2:11" ht="15" customHeight="1">
      <c r="B24" s="233" t="s">
        <v>167</v>
      </c>
      <c r="C24" s="197">
        <v>421142.1559999999</v>
      </c>
      <c r="D24" s="211">
        <v>789220.93200000003</v>
      </c>
      <c r="E24" s="211">
        <v>-368078.77600000013</v>
      </c>
      <c r="F24" s="212">
        <v>-0.46639999999999998</v>
      </c>
      <c r="G24" s="115"/>
      <c r="H24" s="197">
        <v>126063.44199999988</v>
      </c>
      <c r="I24" s="211">
        <v>245249.91000000015</v>
      </c>
      <c r="J24" s="211">
        <v>-119186.46800000027</v>
      </c>
      <c r="K24" s="212">
        <v>-0.48599999999999999</v>
      </c>
    </row>
    <row r="25" spans="2:11" ht="15" customHeight="1">
      <c r="B25" s="233" t="s">
        <v>259</v>
      </c>
      <c r="C25" s="197">
        <v>123533.5710000001</v>
      </c>
      <c r="D25" s="211">
        <v>158471.76299999998</v>
      </c>
      <c r="E25" s="211">
        <v>-34938.191999999879</v>
      </c>
      <c r="F25" s="212">
        <v>-0.2205</v>
      </c>
      <c r="G25" s="115"/>
      <c r="H25" s="197">
        <v>40583.74800000008</v>
      </c>
      <c r="I25" s="211">
        <v>40428.973000000027</v>
      </c>
      <c r="J25" s="211">
        <v>154.77500000005239</v>
      </c>
      <c r="K25" s="212">
        <v>3.8E-3</v>
      </c>
    </row>
    <row r="26" spans="2:11" ht="15" customHeight="1">
      <c r="B26" s="232" t="s">
        <v>119</v>
      </c>
      <c r="C26" s="185">
        <v>-22490.378999999964</v>
      </c>
      <c r="D26" s="213">
        <v>-39016.90300000002</v>
      </c>
      <c r="E26" s="213">
        <v>16526.524000000056</v>
      </c>
      <c r="F26" s="214">
        <v>-0.42359999999999998</v>
      </c>
      <c r="G26" s="59"/>
      <c r="H26" s="185">
        <v>1123.8180000000211</v>
      </c>
      <c r="I26" s="213">
        <v>-8759.053000000029</v>
      </c>
      <c r="J26" s="213">
        <v>9882.8710000000501</v>
      </c>
      <c r="K26" s="214">
        <v>-1.1283000000000001</v>
      </c>
    </row>
    <row r="27" spans="2:11" ht="10.5" customHeight="1" thickBot="1">
      <c r="B27" s="234"/>
      <c r="C27" s="235"/>
      <c r="D27" s="235"/>
      <c r="E27" s="235"/>
      <c r="F27" s="218"/>
      <c r="G27" s="59"/>
      <c r="H27" s="235"/>
      <c r="I27" s="235"/>
      <c r="J27" s="235"/>
      <c r="K27" s="218"/>
    </row>
    <row r="28" spans="2:11" ht="15" customHeight="1" thickBot="1">
      <c r="B28" s="236" t="s">
        <v>168</v>
      </c>
      <c r="C28" s="237">
        <v>522185.348</v>
      </c>
      <c r="D28" s="237">
        <v>908675.79200000002</v>
      </c>
      <c r="E28" s="237">
        <v>-386490.44400000002</v>
      </c>
      <c r="F28" s="238">
        <v>-0.42530000000000001</v>
      </c>
      <c r="G28" s="59"/>
      <c r="H28" s="237">
        <v>167771.00799999997</v>
      </c>
      <c r="I28" s="237">
        <v>276919.83000000013</v>
      </c>
      <c r="J28" s="237">
        <v>-109148.82200000016</v>
      </c>
      <c r="K28" s="238">
        <v>-0.39419999999999999</v>
      </c>
    </row>
    <row r="30" spans="2:11">
      <c r="C30" s="122"/>
      <c r="D30" s="38"/>
      <c r="E30" s="32"/>
      <c r="H30" s="122"/>
      <c r="I30" s="38"/>
      <c r="J30" s="32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J20"/>
  <sheetViews>
    <sheetView zoomScaleNormal="100" workbookViewId="0">
      <selection activeCell="B3" sqref="B3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123"/>
      <c r="G1" s="124"/>
    </row>
    <row r="2" spans="1:10" ht="24" customHeight="1" thickBot="1">
      <c r="A2" s="123"/>
      <c r="C2" s="364" t="s">
        <v>213</v>
      </c>
      <c r="D2" s="365"/>
      <c r="E2" s="365"/>
      <c r="F2" s="365"/>
      <c r="G2" s="365"/>
      <c r="H2" s="365"/>
    </row>
    <row r="3" spans="1:10" ht="15.75" customHeight="1" thickBot="1">
      <c r="C3" s="366" t="str">
        <f>+'Energy Sales Revenues'!C4</f>
        <v>Dec-21</v>
      </c>
      <c r="D3" s="367"/>
      <c r="E3" s="367"/>
      <c r="F3" s="366" t="str">
        <f>+'Energy Sales Revenues'!D4</f>
        <v>Dec-20</v>
      </c>
      <c r="G3" s="367"/>
      <c r="H3" s="367"/>
    </row>
    <row r="4" spans="1:10" ht="45.75" thickBot="1">
      <c r="B4" s="204" t="s">
        <v>214</v>
      </c>
      <c r="C4" s="240" t="s">
        <v>0</v>
      </c>
      <c r="D4" s="241" t="s">
        <v>125</v>
      </c>
      <c r="E4" s="241" t="s">
        <v>20</v>
      </c>
      <c r="F4" s="240" t="s">
        <v>0</v>
      </c>
      <c r="G4" s="241" t="s">
        <v>125</v>
      </c>
      <c r="H4" s="241" t="s">
        <v>20</v>
      </c>
    </row>
    <row r="5" spans="1:10" ht="15" customHeight="1">
      <c r="B5" s="232" t="s">
        <v>215</v>
      </c>
      <c r="C5" s="185">
        <v>421142.1559999999</v>
      </c>
      <c r="D5" s="185">
        <v>-198305.924</v>
      </c>
      <c r="E5" s="185">
        <v>222836.2319999999</v>
      </c>
      <c r="F5" s="242">
        <v>789220.93200000003</v>
      </c>
      <c r="G5" s="242">
        <v>-885237.46</v>
      </c>
      <c r="H5" s="242">
        <v>-96016.527999999933</v>
      </c>
    </row>
    <row r="6" spans="1:10" ht="15" customHeight="1">
      <c r="B6" s="232" t="s">
        <v>260</v>
      </c>
      <c r="C6" s="185">
        <v>123533.5710000001</v>
      </c>
      <c r="D6" s="185">
        <v>-65350.082000000002</v>
      </c>
      <c r="E6" s="185">
        <v>58183.489000000096</v>
      </c>
      <c r="F6" s="242">
        <v>158471.76299999998</v>
      </c>
      <c r="G6" s="242">
        <v>-58582.665999999997</v>
      </c>
      <c r="H6" s="242">
        <v>99889.09699999998</v>
      </c>
    </row>
    <row r="7" spans="1:10" ht="15" customHeight="1">
      <c r="B7" s="232" t="s">
        <v>119</v>
      </c>
      <c r="C7" s="185">
        <v>-22490.378999999964</v>
      </c>
      <c r="D7" s="185">
        <v>1064.3209999999999</v>
      </c>
      <c r="E7" s="185">
        <v>-21426.057999999965</v>
      </c>
      <c r="F7" s="242">
        <v>-39016.90300000002</v>
      </c>
      <c r="G7" s="242">
        <v>888.95899999999995</v>
      </c>
      <c r="H7" s="242">
        <v>-38127.944000000018</v>
      </c>
    </row>
    <row r="8" spans="1:10" ht="10.5" customHeight="1">
      <c r="B8" s="59"/>
      <c r="C8" s="243"/>
      <c r="D8" s="243"/>
      <c r="E8" s="243"/>
      <c r="F8" s="243"/>
      <c r="G8" s="243"/>
      <c r="H8" s="243"/>
    </row>
    <row r="9" spans="1:10" ht="15" customHeight="1">
      <c r="B9" s="233" t="s">
        <v>170</v>
      </c>
      <c r="C9" s="197">
        <v>522185.348</v>
      </c>
      <c r="D9" s="197">
        <v>-262591.685</v>
      </c>
      <c r="E9" s="197">
        <v>259593.66300000006</v>
      </c>
      <c r="F9" s="244">
        <v>908675.79200000002</v>
      </c>
      <c r="G9" s="244">
        <v>-942931.1669999999</v>
      </c>
      <c r="H9" s="244">
        <v>-34255.374999999971</v>
      </c>
      <c r="J9" s="34"/>
    </row>
    <row r="10" spans="1:10" ht="15" customHeight="1">
      <c r="B10" s="59"/>
      <c r="C10" s="31"/>
      <c r="D10" s="125"/>
      <c r="E10" s="31"/>
      <c r="F10" s="31"/>
      <c r="G10" s="31"/>
      <c r="H10" s="31"/>
    </row>
    <row r="11" spans="1:10" ht="24" customHeight="1" thickBot="1">
      <c r="C11" s="364" t="s">
        <v>228</v>
      </c>
      <c r="D11" s="365"/>
      <c r="E11" s="365"/>
      <c r="F11" s="365"/>
      <c r="G11" s="365"/>
      <c r="H11" s="365"/>
    </row>
    <row r="12" spans="1:10" ht="15" customHeight="1" thickBot="1">
      <c r="C12" s="366" t="str">
        <f>+'Energy Sales Revenues'!C24</f>
        <v>Q4 2021</v>
      </c>
      <c r="D12" s="367"/>
      <c r="E12" s="367"/>
      <c r="F12" s="366" t="str">
        <f>+'Energy Sales Revenues'!D24</f>
        <v>Q4 2020</v>
      </c>
      <c r="G12" s="367"/>
      <c r="H12" s="367"/>
    </row>
    <row r="13" spans="1:10" ht="45.75" thickBot="1">
      <c r="B13" s="204" t="s">
        <v>214</v>
      </c>
      <c r="C13" s="240" t="s">
        <v>0</v>
      </c>
      <c r="D13" s="241" t="s">
        <v>125</v>
      </c>
      <c r="E13" s="241" t="s">
        <v>20</v>
      </c>
      <c r="F13" s="240" t="s">
        <v>0</v>
      </c>
      <c r="G13" s="241" t="s">
        <v>125</v>
      </c>
      <c r="H13" s="241" t="s">
        <v>20</v>
      </c>
    </row>
    <row r="14" spans="1:10" ht="15" customHeight="1">
      <c r="B14" s="232" t="s">
        <v>215</v>
      </c>
      <c r="C14" s="185">
        <v>126063.44199999988</v>
      </c>
      <c r="D14" s="185">
        <v>-77003.214999999997</v>
      </c>
      <c r="E14" s="185">
        <v>49060.226999999883</v>
      </c>
      <c r="F14" s="242">
        <v>245249.91000000015</v>
      </c>
      <c r="G14" s="242">
        <v>-46872.478999999934</v>
      </c>
      <c r="H14" s="242">
        <v>198377.43100000022</v>
      </c>
    </row>
    <row r="15" spans="1:10" ht="15" customHeight="1">
      <c r="B15" s="232" t="s">
        <v>260</v>
      </c>
      <c r="C15" s="185">
        <v>40583.74800000008</v>
      </c>
      <c r="D15" s="185">
        <v>-20747.637000000002</v>
      </c>
      <c r="E15" s="185">
        <v>19836.111000000077</v>
      </c>
      <c r="F15" s="242">
        <v>40428.973000000027</v>
      </c>
      <c r="G15" s="242">
        <v>-6588.7929999999978</v>
      </c>
      <c r="H15" s="242">
        <v>33840.180000000029</v>
      </c>
    </row>
    <row r="16" spans="1:10" ht="15" customHeight="1">
      <c r="B16" s="232" t="s">
        <v>119</v>
      </c>
      <c r="C16" s="185">
        <v>1123.8180000000211</v>
      </c>
      <c r="D16" s="185">
        <v>-429.38499999999999</v>
      </c>
      <c r="E16" s="185">
        <v>694.43300000002114</v>
      </c>
      <c r="F16" s="242">
        <v>-8759.053000000029</v>
      </c>
      <c r="G16" s="242">
        <v>1402.0129999999999</v>
      </c>
      <c r="H16" s="242">
        <v>-7357.0400000000291</v>
      </c>
    </row>
    <row r="17" spans="2:8" ht="12" customHeight="1">
      <c r="B17" s="59"/>
      <c r="C17" s="243"/>
      <c r="D17" s="243"/>
      <c r="E17" s="243"/>
      <c r="F17" s="243"/>
      <c r="G17" s="243"/>
      <c r="H17" s="243"/>
    </row>
    <row r="18" spans="2:8" ht="15" customHeight="1">
      <c r="B18" s="233" t="s">
        <v>170</v>
      </c>
      <c r="C18" s="197">
        <v>167771.00799999997</v>
      </c>
      <c r="D18" s="197">
        <v>-98180.236999999994</v>
      </c>
      <c r="E18" s="197">
        <v>69590.770999999979</v>
      </c>
      <c r="F18" s="244">
        <v>276919.83000000013</v>
      </c>
      <c r="G18" s="244">
        <v>-52059.258999999933</v>
      </c>
      <c r="H18" s="244">
        <v>224860.5710000002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368" t="s">
        <v>50</v>
      </c>
      <c r="E3" s="368"/>
      <c r="F3" s="368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69" t="s">
        <v>16</v>
      </c>
      <c r="E5" s="369"/>
      <c r="F5" s="369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K22"/>
  <sheetViews>
    <sheetView zoomScaleNormal="100"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2" width="9.140625" style="7" customWidth="1"/>
    <col min="13" max="16384" width="9.140625" style="7"/>
  </cols>
  <sheetData>
    <row r="1" spans="2:11">
      <c r="C1" s="110"/>
      <c r="D1" s="110"/>
      <c r="H1" s="110"/>
      <c r="I1" s="110"/>
    </row>
    <row r="2" spans="2:11" ht="11.25" customHeight="1" thickBot="1">
      <c r="C2" s="354" t="str">
        <f>+EBITDA!C2</f>
        <v>Cumulative Figures</v>
      </c>
      <c r="D2" s="354"/>
      <c r="E2" s="354"/>
      <c r="F2" s="354"/>
      <c r="H2" s="354" t="str">
        <f>+EBITDA!H2</f>
        <v>Quarterly Figures</v>
      </c>
      <c r="I2" s="354"/>
      <c r="J2" s="354"/>
      <c r="K2" s="354"/>
    </row>
    <row r="3" spans="2:11" ht="23.25" thickBot="1">
      <c r="B3" s="230" t="s">
        <v>226</v>
      </c>
      <c r="C3" s="205" t="str">
        <f>+'Gx Business'!C4</f>
        <v>Dec-21</v>
      </c>
      <c r="D3" s="205" t="str">
        <f>+'Gx Business'!D4</f>
        <v>Dec-20</v>
      </c>
      <c r="E3" s="205" t="s">
        <v>91</v>
      </c>
      <c r="F3" s="231" t="s">
        <v>92</v>
      </c>
      <c r="H3" s="245" t="str">
        <f>+'Energy Sales Revenues'!C24</f>
        <v>Q4 2021</v>
      </c>
      <c r="I3" s="245" t="str">
        <f>+'Energy Sales Revenues'!D24</f>
        <v>Q4 2020</v>
      </c>
      <c r="J3" s="245" t="s">
        <v>91</v>
      </c>
      <c r="K3" s="246" t="s">
        <v>92</v>
      </c>
    </row>
    <row r="4" spans="2:11">
      <c r="B4" s="126"/>
      <c r="C4" s="173"/>
      <c r="D4" s="173"/>
      <c r="E4" s="173"/>
      <c r="F4" s="173"/>
      <c r="H4" s="173"/>
      <c r="I4" s="173"/>
      <c r="J4" s="173"/>
      <c r="K4" s="173"/>
    </row>
    <row r="5" spans="2:11">
      <c r="B5" s="232" t="s">
        <v>106</v>
      </c>
      <c r="C5" s="185">
        <v>26420.400000000001</v>
      </c>
      <c r="D5" s="213">
        <v>36160.46</v>
      </c>
      <c r="E5" s="213">
        <v>-9740.0599999999977</v>
      </c>
      <c r="F5" s="214">
        <v>-0.26939999999999997</v>
      </c>
      <c r="G5" s="127"/>
      <c r="H5" s="185">
        <v>8764.9570000000022</v>
      </c>
      <c r="I5" s="213">
        <v>3513.2279999999992</v>
      </c>
      <c r="J5" s="213">
        <v>5251.729000000003</v>
      </c>
      <c r="K5" s="214">
        <v>1.4947999999999999</v>
      </c>
    </row>
    <row r="6" spans="2:11">
      <c r="B6" s="232" t="s">
        <v>107</v>
      </c>
      <c r="C6" s="185">
        <v>-174043.11600000001</v>
      </c>
      <c r="D6" s="213">
        <v>-127408.77099999999</v>
      </c>
      <c r="E6" s="213">
        <v>-46634.345000000016</v>
      </c>
      <c r="F6" s="214">
        <v>0.36599999999999999</v>
      </c>
      <c r="G6" s="127"/>
      <c r="H6" s="185">
        <v>-37253.768000000011</v>
      </c>
      <c r="I6" s="213">
        <v>-13260.852999999988</v>
      </c>
      <c r="J6" s="213">
        <v>-23992.915000000023</v>
      </c>
      <c r="K6" s="214">
        <v>1.8092999999999999</v>
      </c>
    </row>
    <row r="7" spans="2:11">
      <c r="B7" s="232" t="s">
        <v>270</v>
      </c>
      <c r="C7" s="185">
        <v>-15334.368</v>
      </c>
      <c r="D7" s="213">
        <v>-23272.231</v>
      </c>
      <c r="E7" s="213">
        <v>7937.8629999999994</v>
      </c>
      <c r="F7" s="214">
        <v>-0.34110000000000001</v>
      </c>
      <c r="G7" s="127"/>
      <c r="H7" s="185">
        <v>-9613.3250000000007</v>
      </c>
      <c r="I7" s="213">
        <v>-14948.284</v>
      </c>
      <c r="J7" s="213">
        <v>5334.9589999999989</v>
      </c>
      <c r="K7" s="214">
        <v>-0.3569</v>
      </c>
    </row>
    <row r="8" spans="2:11">
      <c r="B8" s="232" t="s">
        <v>108</v>
      </c>
      <c r="C8" s="185">
        <v>5897.52</v>
      </c>
      <c r="D8" s="213">
        <v>2085.768</v>
      </c>
      <c r="E8" s="213">
        <v>3811.7520000000004</v>
      </c>
      <c r="F8" s="214">
        <v>1.8274999999999999</v>
      </c>
      <c r="G8" s="127"/>
      <c r="H8" s="185">
        <v>3023.4480000000003</v>
      </c>
      <c r="I8" s="213">
        <v>1299.9659999999999</v>
      </c>
      <c r="J8" s="213">
        <v>1723.4820000000004</v>
      </c>
      <c r="K8" s="214">
        <v>1.3258000000000001</v>
      </c>
    </row>
    <row r="9" spans="2:11">
      <c r="B9" s="233" t="s">
        <v>216</v>
      </c>
      <c r="C9" s="197">
        <v>-157059.56400000001</v>
      </c>
      <c r="D9" s="211">
        <v>-112434.77399999999</v>
      </c>
      <c r="E9" s="211">
        <v>-44624.790000000023</v>
      </c>
      <c r="F9" s="212">
        <v>0.39689999999999998</v>
      </c>
      <c r="G9" s="131"/>
      <c r="H9" s="197">
        <v>-35078.688000000009</v>
      </c>
      <c r="I9" s="211">
        <v>-23395.942999999988</v>
      </c>
      <c r="J9" s="211">
        <v>-11682.745000000021</v>
      </c>
      <c r="K9" s="212">
        <v>0.49930000000000002</v>
      </c>
    </row>
    <row r="10" spans="2:11">
      <c r="B10" s="128"/>
      <c r="C10" s="129"/>
      <c r="D10" s="129"/>
      <c r="E10" s="129"/>
      <c r="F10" s="98"/>
      <c r="G10" s="131"/>
      <c r="H10" s="129"/>
      <c r="I10" s="129"/>
      <c r="J10" s="129"/>
      <c r="K10" s="98"/>
    </row>
    <row r="11" spans="2:11">
      <c r="B11" s="232" t="s">
        <v>196</v>
      </c>
      <c r="C11" s="185">
        <v>10137.284</v>
      </c>
      <c r="D11" s="213">
        <v>104.777</v>
      </c>
      <c r="E11" s="213">
        <v>10032.507</v>
      </c>
      <c r="F11" s="214" t="s">
        <v>267</v>
      </c>
      <c r="G11" s="127"/>
      <c r="H11" s="185">
        <v>10032.154999999999</v>
      </c>
      <c r="I11" s="348">
        <v>10.286000000000001</v>
      </c>
      <c r="J11" s="213">
        <v>10021.868999999999</v>
      </c>
      <c r="K11" s="214" t="s">
        <v>267</v>
      </c>
    </row>
    <row r="12" spans="2:11">
      <c r="B12" s="232" t="s">
        <v>197</v>
      </c>
      <c r="C12" s="185">
        <v>0</v>
      </c>
      <c r="D12" s="213">
        <v>9384.0380000000005</v>
      </c>
      <c r="E12" s="213">
        <v>-9384.0380000000005</v>
      </c>
      <c r="F12" s="214">
        <v>-1</v>
      </c>
      <c r="G12" s="127"/>
      <c r="H12" s="185">
        <v>0</v>
      </c>
      <c r="I12" s="348">
        <v>9384.0380000000005</v>
      </c>
      <c r="J12" s="213">
        <v>-9384.0380000000005</v>
      </c>
      <c r="K12" s="214">
        <v>-1</v>
      </c>
    </row>
    <row r="13" spans="2:11">
      <c r="B13" s="232" t="s">
        <v>111</v>
      </c>
      <c r="C13" s="185">
        <v>3177.4090000000001</v>
      </c>
      <c r="D13" s="213">
        <v>3509.3919999999998</v>
      </c>
      <c r="E13" s="213">
        <v>-331.98299999999972</v>
      </c>
      <c r="F13" s="214">
        <v>-9.4600000000000004E-2</v>
      </c>
      <c r="G13" s="127"/>
      <c r="H13" s="185">
        <v>2757.4760000000001</v>
      </c>
      <c r="I13" s="213">
        <v>1115.2109999999998</v>
      </c>
      <c r="J13" s="213">
        <v>1642.2650000000003</v>
      </c>
      <c r="K13" s="214">
        <v>1.4725999999999999</v>
      </c>
    </row>
    <row r="14" spans="2:11">
      <c r="B14" s="233" t="s">
        <v>110</v>
      </c>
      <c r="C14" s="197">
        <v>13314.692999999999</v>
      </c>
      <c r="D14" s="211">
        <v>12998.207</v>
      </c>
      <c r="E14" s="211">
        <v>316.48599999999897</v>
      </c>
      <c r="F14" s="212">
        <v>2.4299999999999999E-2</v>
      </c>
      <c r="G14" s="131"/>
      <c r="H14" s="197">
        <v>12789.630999999999</v>
      </c>
      <c r="I14" s="211">
        <v>10509.535</v>
      </c>
      <c r="J14" s="211">
        <v>2280.0959999999995</v>
      </c>
      <c r="K14" s="212">
        <v>0.217</v>
      </c>
    </row>
    <row r="15" spans="2:11">
      <c r="B15" s="128"/>
      <c r="C15" s="129"/>
      <c r="D15" s="129"/>
      <c r="E15" s="129"/>
      <c r="F15" s="98"/>
      <c r="G15" s="131"/>
      <c r="H15" s="129"/>
      <c r="I15" s="129"/>
      <c r="J15" s="129"/>
      <c r="K15" s="98"/>
    </row>
    <row r="16" spans="2:11">
      <c r="B16" s="233" t="s">
        <v>112</v>
      </c>
      <c r="C16" s="197">
        <v>115848.79200000028</v>
      </c>
      <c r="D16" s="211">
        <v>-133691.94200000007</v>
      </c>
      <c r="E16" s="211">
        <v>249540.73400000035</v>
      </c>
      <c r="F16" s="212">
        <v>-1.8665</v>
      </c>
      <c r="G16" s="131"/>
      <c r="H16" s="197">
        <v>47301.714000000102</v>
      </c>
      <c r="I16" s="211">
        <v>211974.16299999977</v>
      </c>
      <c r="J16" s="211">
        <v>-164672.44899999967</v>
      </c>
      <c r="K16" s="212">
        <v>-0.77690000000000003</v>
      </c>
    </row>
    <row r="17" spans="2:11">
      <c r="B17" s="232" t="s">
        <v>113</v>
      </c>
      <c r="C17" s="185">
        <v>-15138.657999999999</v>
      </c>
      <c r="D17" s="213">
        <v>81305.107000000004</v>
      </c>
      <c r="E17" s="213">
        <v>-96443.764999999999</v>
      </c>
      <c r="F17" s="214">
        <v>-1.1861999999999999</v>
      </c>
      <c r="G17" s="127"/>
      <c r="H17" s="185">
        <v>-5473.7240000000002</v>
      </c>
      <c r="I17" s="213">
        <v>-24656.93299999999</v>
      </c>
      <c r="J17" s="213">
        <v>19183.208999999988</v>
      </c>
      <c r="K17" s="214">
        <v>-0.77800000000000002</v>
      </c>
    </row>
    <row r="18" spans="2:11">
      <c r="B18" s="132"/>
      <c r="C18" s="130"/>
      <c r="D18" s="130"/>
      <c r="E18" s="130"/>
      <c r="F18" s="95"/>
      <c r="G18" s="131"/>
      <c r="H18" s="130"/>
      <c r="I18" s="130"/>
      <c r="J18" s="130"/>
      <c r="K18" s="95"/>
    </row>
    <row r="19" spans="2:11">
      <c r="B19" s="233" t="s">
        <v>217</v>
      </c>
      <c r="C19" s="197">
        <v>100710.13400000028</v>
      </c>
      <c r="D19" s="211">
        <v>-52386.835000000065</v>
      </c>
      <c r="E19" s="211">
        <v>153096.96900000033</v>
      </c>
      <c r="F19" s="212">
        <v>-2.9224000000000001</v>
      </c>
      <c r="G19" s="127"/>
      <c r="H19" s="197">
        <v>41827.9900000001</v>
      </c>
      <c r="I19" s="211">
        <v>187317.22999999978</v>
      </c>
      <c r="J19" s="211">
        <v>-145489.23999999967</v>
      </c>
      <c r="K19" s="212">
        <v>-0.77669999999999995</v>
      </c>
    </row>
    <row r="20" spans="2:11">
      <c r="B20" s="247" t="s">
        <v>218</v>
      </c>
      <c r="C20" s="197">
        <v>85153.968999999997</v>
      </c>
      <c r="D20" s="211">
        <v>-50860.313000000002</v>
      </c>
      <c r="E20" s="211">
        <v>136014.28200000001</v>
      </c>
      <c r="F20" s="212">
        <v>-2.6743000000000001</v>
      </c>
      <c r="G20" s="131"/>
      <c r="H20" s="197">
        <v>36750.553999999996</v>
      </c>
      <c r="I20" s="211">
        <v>175193.21799999999</v>
      </c>
      <c r="J20" s="211">
        <v>-138442.66399999999</v>
      </c>
      <c r="K20" s="212">
        <v>-0.79020000000000001</v>
      </c>
    </row>
    <row r="21" spans="2:11">
      <c r="B21" s="248" t="s">
        <v>219</v>
      </c>
      <c r="C21" s="185">
        <v>15556.165000000001</v>
      </c>
      <c r="D21" s="213">
        <v>-1526.5219999999999</v>
      </c>
      <c r="E21" s="213">
        <v>17082.687000000002</v>
      </c>
      <c r="F21" s="214" t="s">
        <v>267</v>
      </c>
      <c r="G21" s="127"/>
      <c r="H21" s="185">
        <v>5077.4360000000015</v>
      </c>
      <c r="I21" s="213">
        <v>12124.011999999999</v>
      </c>
      <c r="J21" s="213">
        <v>-7046.5759999999973</v>
      </c>
      <c r="K21" s="214">
        <v>-0.58120000000000005</v>
      </c>
    </row>
    <row r="22" spans="2:11">
      <c r="C22" s="38"/>
      <c r="G22" s="133"/>
      <c r="H22" s="38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A1:G19"/>
  <sheetViews>
    <sheetView showGridLines="0" workbookViewId="0">
      <selection activeCell="B2" sqref="B2"/>
    </sheetView>
  </sheetViews>
  <sheetFormatPr baseColWidth="10" defaultColWidth="7.28515625" defaultRowHeight="11.25"/>
  <cols>
    <col min="1" max="1" width="7.28515625" style="60" customWidth="1"/>
    <col min="2" max="2" width="39.28515625" style="60" customWidth="1"/>
    <col min="3" max="4" width="12.7109375" style="103" customWidth="1"/>
    <col min="5" max="5" width="12.7109375" style="60" customWidth="1"/>
    <col min="6" max="6" width="10.7109375" style="60" customWidth="1"/>
    <col min="7" max="7" width="1.7109375" style="60" customWidth="1"/>
    <col min="8" max="8" width="7.28515625" style="60" customWidth="1"/>
    <col min="9" max="173" width="7.28515625" style="60"/>
    <col min="174" max="174" width="7.28515625" style="60" customWidth="1"/>
    <col min="175" max="175" width="36" style="60" customWidth="1"/>
    <col min="176" max="176" width="0.5703125" style="60" customWidth="1"/>
    <col min="177" max="177" width="12.28515625" style="60" customWidth="1"/>
    <col min="178" max="178" width="0.85546875" style="60" customWidth="1"/>
    <col min="179" max="179" width="12.28515625" style="60" customWidth="1"/>
    <col min="180" max="180" width="1.28515625" style="60" customWidth="1"/>
    <col min="181" max="181" width="12.28515625" style="60" customWidth="1"/>
    <col min="182" max="182" width="0.7109375" style="60" customWidth="1"/>
    <col min="183" max="183" width="12.140625" style="60" customWidth="1"/>
    <col min="184" max="184" width="1.7109375" style="60" customWidth="1"/>
    <col min="185" max="185" width="7.28515625" style="60" customWidth="1"/>
    <col min="186" max="186" width="14.140625" style="60" customWidth="1"/>
    <col min="187" max="187" width="12" style="60" customWidth="1"/>
    <col min="188" max="429" width="7.28515625" style="60"/>
    <col min="430" max="430" width="7.28515625" style="60" customWidth="1"/>
    <col min="431" max="431" width="36" style="60" customWidth="1"/>
    <col min="432" max="432" width="0.5703125" style="60" customWidth="1"/>
    <col min="433" max="433" width="12.28515625" style="60" customWidth="1"/>
    <col min="434" max="434" width="0.85546875" style="60" customWidth="1"/>
    <col min="435" max="435" width="12.28515625" style="60" customWidth="1"/>
    <col min="436" max="436" width="1.28515625" style="60" customWidth="1"/>
    <col min="437" max="437" width="12.28515625" style="60" customWidth="1"/>
    <col min="438" max="438" width="0.7109375" style="60" customWidth="1"/>
    <col min="439" max="439" width="12.140625" style="60" customWidth="1"/>
    <col min="440" max="440" width="1.7109375" style="60" customWidth="1"/>
    <col min="441" max="441" width="7.28515625" style="60" customWidth="1"/>
    <col min="442" max="442" width="14.140625" style="60" customWidth="1"/>
    <col min="443" max="443" width="12" style="60" customWidth="1"/>
    <col min="444" max="685" width="7.28515625" style="60"/>
    <col min="686" max="686" width="7.28515625" style="60" customWidth="1"/>
    <col min="687" max="687" width="36" style="60" customWidth="1"/>
    <col min="688" max="688" width="0.5703125" style="60" customWidth="1"/>
    <col min="689" max="689" width="12.28515625" style="60" customWidth="1"/>
    <col min="690" max="690" width="0.85546875" style="60" customWidth="1"/>
    <col min="691" max="691" width="12.28515625" style="60" customWidth="1"/>
    <col min="692" max="692" width="1.28515625" style="60" customWidth="1"/>
    <col min="693" max="693" width="12.28515625" style="60" customWidth="1"/>
    <col min="694" max="694" width="0.7109375" style="60" customWidth="1"/>
    <col min="695" max="695" width="12.140625" style="60" customWidth="1"/>
    <col min="696" max="696" width="1.7109375" style="60" customWidth="1"/>
    <col min="697" max="697" width="7.28515625" style="60" customWidth="1"/>
    <col min="698" max="698" width="14.140625" style="60" customWidth="1"/>
    <col min="699" max="699" width="12" style="60" customWidth="1"/>
    <col min="700" max="941" width="7.28515625" style="60"/>
    <col min="942" max="942" width="7.28515625" style="60" customWidth="1"/>
    <col min="943" max="943" width="36" style="60" customWidth="1"/>
    <col min="944" max="944" width="0.5703125" style="60" customWidth="1"/>
    <col min="945" max="945" width="12.28515625" style="60" customWidth="1"/>
    <col min="946" max="946" width="0.85546875" style="60" customWidth="1"/>
    <col min="947" max="947" width="12.28515625" style="60" customWidth="1"/>
    <col min="948" max="948" width="1.28515625" style="60" customWidth="1"/>
    <col min="949" max="949" width="12.28515625" style="60" customWidth="1"/>
    <col min="950" max="950" width="0.7109375" style="60" customWidth="1"/>
    <col min="951" max="951" width="12.140625" style="60" customWidth="1"/>
    <col min="952" max="952" width="1.7109375" style="60" customWidth="1"/>
    <col min="953" max="953" width="7.28515625" style="60" customWidth="1"/>
    <col min="954" max="954" width="14.140625" style="60" customWidth="1"/>
    <col min="955" max="955" width="12" style="60" customWidth="1"/>
    <col min="956" max="1197" width="7.28515625" style="60"/>
    <col min="1198" max="1198" width="7.28515625" style="60" customWidth="1"/>
    <col min="1199" max="1199" width="36" style="60" customWidth="1"/>
    <col min="1200" max="1200" width="0.5703125" style="60" customWidth="1"/>
    <col min="1201" max="1201" width="12.28515625" style="60" customWidth="1"/>
    <col min="1202" max="1202" width="0.85546875" style="60" customWidth="1"/>
    <col min="1203" max="1203" width="12.28515625" style="60" customWidth="1"/>
    <col min="1204" max="1204" width="1.28515625" style="60" customWidth="1"/>
    <col min="1205" max="1205" width="12.28515625" style="60" customWidth="1"/>
    <col min="1206" max="1206" width="0.7109375" style="60" customWidth="1"/>
    <col min="1207" max="1207" width="12.140625" style="60" customWidth="1"/>
    <col min="1208" max="1208" width="1.7109375" style="60" customWidth="1"/>
    <col min="1209" max="1209" width="7.28515625" style="60" customWidth="1"/>
    <col min="1210" max="1210" width="14.140625" style="60" customWidth="1"/>
    <col min="1211" max="1211" width="12" style="60" customWidth="1"/>
    <col min="1212" max="1453" width="7.28515625" style="60"/>
    <col min="1454" max="1454" width="7.28515625" style="60" customWidth="1"/>
    <col min="1455" max="1455" width="36" style="60" customWidth="1"/>
    <col min="1456" max="1456" width="0.5703125" style="60" customWidth="1"/>
    <col min="1457" max="1457" width="12.28515625" style="60" customWidth="1"/>
    <col min="1458" max="1458" width="0.85546875" style="60" customWidth="1"/>
    <col min="1459" max="1459" width="12.28515625" style="60" customWidth="1"/>
    <col min="1460" max="1460" width="1.28515625" style="60" customWidth="1"/>
    <col min="1461" max="1461" width="12.28515625" style="60" customWidth="1"/>
    <col min="1462" max="1462" width="0.7109375" style="60" customWidth="1"/>
    <col min="1463" max="1463" width="12.140625" style="60" customWidth="1"/>
    <col min="1464" max="1464" width="1.7109375" style="60" customWidth="1"/>
    <col min="1465" max="1465" width="7.28515625" style="60" customWidth="1"/>
    <col min="1466" max="1466" width="14.140625" style="60" customWidth="1"/>
    <col min="1467" max="1467" width="12" style="60" customWidth="1"/>
    <col min="1468" max="1709" width="7.28515625" style="60"/>
    <col min="1710" max="1710" width="7.28515625" style="60" customWidth="1"/>
    <col min="1711" max="1711" width="36" style="60" customWidth="1"/>
    <col min="1712" max="1712" width="0.5703125" style="60" customWidth="1"/>
    <col min="1713" max="1713" width="12.28515625" style="60" customWidth="1"/>
    <col min="1714" max="1714" width="0.85546875" style="60" customWidth="1"/>
    <col min="1715" max="1715" width="12.28515625" style="60" customWidth="1"/>
    <col min="1716" max="1716" width="1.28515625" style="60" customWidth="1"/>
    <col min="1717" max="1717" width="12.28515625" style="60" customWidth="1"/>
    <col min="1718" max="1718" width="0.7109375" style="60" customWidth="1"/>
    <col min="1719" max="1719" width="12.140625" style="60" customWidth="1"/>
    <col min="1720" max="1720" width="1.7109375" style="60" customWidth="1"/>
    <col min="1721" max="1721" width="7.28515625" style="60" customWidth="1"/>
    <col min="1722" max="1722" width="14.140625" style="60" customWidth="1"/>
    <col min="1723" max="1723" width="12" style="60" customWidth="1"/>
    <col min="1724" max="1965" width="7.28515625" style="60"/>
    <col min="1966" max="1966" width="7.28515625" style="60" customWidth="1"/>
    <col min="1967" max="1967" width="36" style="60" customWidth="1"/>
    <col min="1968" max="1968" width="0.5703125" style="60" customWidth="1"/>
    <col min="1969" max="1969" width="12.28515625" style="60" customWidth="1"/>
    <col min="1970" max="1970" width="0.85546875" style="60" customWidth="1"/>
    <col min="1971" max="1971" width="12.28515625" style="60" customWidth="1"/>
    <col min="1972" max="1972" width="1.28515625" style="60" customWidth="1"/>
    <col min="1973" max="1973" width="12.28515625" style="60" customWidth="1"/>
    <col min="1974" max="1974" width="0.7109375" style="60" customWidth="1"/>
    <col min="1975" max="1975" width="12.140625" style="60" customWidth="1"/>
    <col min="1976" max="1976" width="1.7109375" style="60" customWidth="1"/>
    <col min="1977" max="1977" width="7.28515625" style="60" customWidth="1"/>
    <col min="1978" max="1978" width="14.140625" style="60" customWidth="1"/>
    <col min="1979" max="1979" width="12" style="60" customWidth="1"/>
    <col min="1980" max="2221" width="7.28515625" style="60"/>
    <col min="2222" max="2222" width="7.28515625" style="60" customWidth="1"/>
    <col min="2223" max="2223" width="36" style="60" customWidth="1"/>
    <col min="2224" max="2224" width="0.5703125" style="60" customWidth="1"/>
    <col min="2225" max="2225" width="12.28515625" style="60" customWidth="1"/>
    <col min="2226" max="2226" width="0.85546875" style="60" customWidth="1"/>
    <col min="2227" max="2227" width="12.28515625" style="60" customWidth="1"/>
    <col min="2228" max="2228" width="1.28515625" style="60" customWidth="1"/>
    <col min="2229" max="2229" width="12.28515625" style="60" customWidth="1"/>
    <col min="2230" max="2230" width="0.7109375" style="60" customWidth="1"/>
    <col min="2231" max="2231" width="12.140625" style="60" customWidth="1"/>
    <col min="2232" max="2232" width="1.7109375" style="60" customWidth="1"/>
    <col min="2233" max="2233" width="7.28515625" style="60" customWidth="1"/>
    <col min="2234" max="2234" width="14.140625" style="60" customWidth="1"/>
    <col min="2235" max="2235" width="12" style="60" customWidth="1"/>
    <col min="2236" max="2477" width="7.28515625" style="60"/>
    <col min="2478" max="2478" width="7.28515625" style="60" customWidth="1"/>
    <col min="2479" max="2479" width="36" style="60" customWidth="1"/>
    <col min="2480" max="2480" width="0.5703125" style="60" customWidth="1"/>
    <col min="2481" max="2481" width="12.28515625" style="60" customWidth="1"/>
    <col min="2482" max="2482" width="0.85546875" style="60" customWidth="1"/>
    <col min="2483" max="2483" width="12.28515625" style="60" customWidth="1"/>
    <col min="2484" max="2484" width="1.28515625" style="60" customWidth="1"/>
    <col min="2485" max="2485" width="12.28515625" style="60" customWidth="1"/>
    <col min="2486" max="2486" width="0.7109375" style="60" customWidth="1"/>
    <col min="2487" max="2487" width="12.140625" style="60" customWidth="1"/>
    <col min="2488" max="2488" width="1.7109375" style="60" customWidth="1"/>
    <col min="2489" max="2489" width="7.28515625" style="60" customWidth="1"/>
    <col min="2490" max="2490" width="14.140625" style="60" customWidth="1"/>
    <col min="2491" max="2491" width="12" style="60" customWidth="1"/>
    <col min="2492" max="2733" width="7.28515625" style="60"/>
    <col min="2734" max="2734" width="7.28515625" style="60" customWidth="1"/>
    <col min="2735" max="2735" width="36" style="60" customWidth="1"/>
    <col min="2736" max="2736" width="0.5703125" style="60" customWidth="1"/>
    <col min="2737" max="2737" width="12.28515625" style="60" customWidth="1"/>
    <col min="2738" max="2738" width="0.85546875" style="60" customWidth="1"/>
    <col min="2739" max="2739" width="12.28515625" style="60" customWidth="1"/>
    <col min="2740" max="2740" width="1.28515625" style="60" customWidth="1"/>
    <col min="2741" max="2741" width="12.28515625" style="60" customWidth="1"/>
    <col min="2742" max="2742" width="0.7109375" style="60" customWidth="1"/>
    <col min="2743" max="2743" width="12.140625" style="60" customWidth="1"/>
    <col min="2744" max="2744" width="1.7109375" style="60" customWidth="1"/>
    <col min="2745" max="2745" width="7.28515625" style="60" customWidth="1"/>
    <col min="2746" max="2746" width="14.140625" style="60" customWidth="1"/>
    <col min="2747" max="2747" width="12" style="60" customWidth="1"/>
    <col min="2748" max="2989" width="7.28515625" style="60"/>
    <col min="2990" max="2990" width="7.28515625" style="60" customWidth="1"/>
    <col min="2991" max="2991" width="36" style="60" customWidth="1"/>
    <col min="2992" max="2992" width="0.5703125" style="60" customWidth="1"/>
    <col min="2993" max="2993" width="12.28515625" style="60" customWidth="1"/>
    <col min="2994" max="2994" width="0.85546875" style="60" customWidth="1"/>
    <col min="2995" max="2995" width="12.28515625" style="60" customWidth="1"/>
    <col min="2996" max="2996" width="1.28515625" style="60" customWidth="1"/>
    <col min="2997" max="2997" width="12.28515625" style="60" customWidth="1"/>
    <col min="2998" max="2998" width="0.7109375" style="60" customWidth="1"/>
    <col min="2999" max="2999" width="12.140625" style="60" customWidth="1"/>
    <col min="3000" max="3000" width="1.7109375" style="60" customWidth="1"/>
    <col min="3001" max="3001" width="7.28515625" style="60" customWidth="1"/>
    <col min="3002" max="3002" width="14.140625" style="60" customWidth="1"/>
    <col min="3003" max="3003" width="12" style="60" customWidth="1"/>
    <col min="3004" max="3245" width="7.28515625" style="60"/>
    <col min="3246" max="3246" width="7.28515625" style="60" customWidth="1"/>
    <col min="3247" max="3247" width="36" style="60" customWidth="1"/>
    <col min="3248" max="3248" width="0.5703125" style="60" customWidth="1"/>
    <col min="3249" max="3249" width="12.28515625" style="60" customWidth="1"/>
    <col min="3250" max="3250" width="0.85546875" style="60" customWidth="1"/>
    <col min="3251" max="3251" width="12.28515625" style="60" customWidth="1"/>
    <col min="3252" max="3252" width="1.28515625" style="60" customWidth="1"/>
    <col min="3253" max="3253" width="12.28515625" style="60" customWidth="1"/>
    <col min="3254" max="3254" width="0.7109375" style="60" customWidth="1"/>
    <col min="3255" max="3255" width="12.140625" style="60" customWidth="1"/>
    <col min="3256" max="3256" width="1.7109375" style="60" customWidth="1"/>
    <col min="3257" max="3257" width="7.28515625" style="60" customWidth="1"/>
    <col min="3258" max="3258" width="14.140625" style="60" customWidth="1"/>
    <col min="3259" max="3259" width="12" style="60" customWidth="1"/>
    <col min="3260" max="3501" width="7.28515625" style="60"/>
    <col min="3502" max="3502" width="7.28515625" style="60" customWidth="1"/>
    <col min="3503" max="3503" width="36" style="60" customWidth="1"/>
    <col min="3504" max="3504" width="0.5703125" style="60" customWidth="1"/>
    <col min="3505" max="3505" width="12.28515625" style="60" customWidth="1"/>
    <col min="3506" max="3506" width="0.85546875" style="60" customWidth="1"/>
    <col min="3507" max="3507" width="12.28515625" style="60" customWidth="1"/>
    <col min="3508" max="3508" width="1.28515625" style="60" customWidth="1"/>
    <col min="3509" max="3509" width="12.28515625" style="60" customWidth="1"/>
    <col min="3510" max="3510" width="0.7109375" style="60" customWidth="1"/>
    <col min="3511" max="3511" width="12.140625" style="60" customWidth="1"/>
    <col min="3512" max="3512" width="1.7109375" style="60" customWidth="1"/>
    <col min="3513" max="3513" width="7.28515625" style="60" customWidth="1"/>
    <col min="3514" max="3514" width="14.140625" style="60" customWidth="1"/>
    <col min="3515" max="3515" width="12" style="60" customWidth="1"/>
    <col min="3516" max="3757" width="7.28515625" style="60"/>
    <col min="3758" max="3758" width="7.28515625" style="60" customWidth="1"/>
    <col min="3759" max="3759" width="36" style="60" customWidth="1"/>
    <col min="3760" max="3760" width="0.5703125" style="60" customWidth="1"/>
    <col min="3761" max="3761" width="12.28515625" style="60" customWidth="1"/>
    <col min="3762" max="3762" width="0.85546875" style="60" customWidth="1"/>
    <col min="3763" max="3763" width="12.28515625" style="60" customWidth="1"/>
    <col min="3764" max="3764" width="1.28515625" style="60" customWidth="1"/>
    <col min="3765" max="3765" width="12.28515625" style="60" customWidth="1"/>
    <col min="3766" max="3766" width="0.7109375" style="60" customWidth="1"/>
    <col min="3767" max="3767" width="12.140625" style="60" customWidth="1"/>
    <col min="3768" max="3768" width="1.7109375" style="60" customWidth="1"/>
    <col min="3769" max="3769" width="7.28515625" style="60" customWidth="1"/>
    <col min="3770" max="3770" width="14.140625" style="60" customWidth="1"/>
    <col min="3771" max="3771" width="12" style="60" customWidth="1"/>
    <col min="3772" max="4013" width="7.28515625" style="60"/>
    <col min="4014" max="4014" width="7.28515625" style="60" customWidth="1"/>
    <col min="4015" max="4015" width="36" style="60" customWidth="1"/>
    <col min="4016" max="4016" width="0.5703125" style="60" customWidth="1"/>
    <col min="4017" max="4017" width="12.28515625" style="60" customWidth="1"/>
    <col min="4018" max="4018" width="0.85546875" style="60" customWidth="1"/>
    <col min="4019" max="4019" width="12.28515625" style="60" customWidth="1"/>
    <col min="4020" max="4020" width="1.28515625" style="60" customWidth="1"/>
    <col min="4021" max="4021" width="12.28515625" style="60" customWidth="1"/>
    <col min="4022" max="4022" width="0.7109375" style="60" customWidth="1"/>
    <col min="4023" max="4023" width="12.140625" style="60" customWidth="1"/>
    <col min="4024" max="4024" width="1.7109375" style="60" customWidth="1"/>
    <col min="4025" max="4025" width="7.28515625" style="60" customWidth="1"/>
    <col min="4026" max="4026" width="14.140625" style="60" customWidth="1"/>
    <col min="4027" max="4027" width="12" style="60" customWidth="1"/>
    <col min="4028" max="4269" width="7.28515625" style="60"/>
    <col min="4270" max="4270" width="7.28515625" style="60" customWidth="1"/>
    <col min="4271" max="4271" width="36" style="60" customWidth="1"/>
    <col min="4272" max="4272" width="0.5703125" style="60" customWidth="1"/>
    <col min="4273" max="4273" width="12.28515625" style="60" customWidth="1"/>
    <col min="4274" max="4274" width="0.85546875" style="60" customWidth="1"/>
    <col min="4275" max="4275" width="12.28515625" style="60" customWidth="1"/>
    <col min="4276" max="4276" width="1.28515625" style="60" customWidth="1"/>
    <col min="4277" max="4277" width="12.28515625" style="60" customWidth="1"/>
    <col min="4278" max="4278" width="0.7109375" style="60" customWidth="1"/>
    <col min="4279" max="4279" width="12.140625" style="60" customWidth="1"/>
    <col min="4280" max="4280" width="1.7109375" style="60" customWidth="1"/>
    <col min="4281" max="4281" width="7.28515625" style="60" customWidth="1"/>
    <col min="4282" max="4282" width="14.140625" style="60" customWidth="1"/>
    <col min="4283" max="4283" width="12" style="60" customWidth="1"/>
    <col min="4284" max="4525" width="7.28515625" style="60"/>
    <col min="4526" max="4526" width="7.28515625" style="60" customWidth="1"/>
    <col min="4527" max="4527" width="36" style="60" customWidth="1"/>
    <col min="4528" max="4528" width="0.5703125" style="60" customWidth="1"/>
    <col min="4529" max="4529" width="12.28515625" style="60" customWidth="1"/>
    <col min="4530" max="4530" width="0.85546875" style="60" customWidth="1"/>
    <col min="4531" max="4531" width="12.28515625" style="60" customWidth="1"/>
    <col min="4532" max="4532" width="1.28515625" style="60" customWidth="1"/>
    <col min="4533" max="4533" width="12.28515625" style="60" customWidth="1"/>
    <col min="4534" max="4534" width="0.7109375" style="60" customWidth="1"/>
    <col min="4535" max="4535" width="12.140625" style="60" customWidth="1"/>
    <col min="4536" max="4536" width="1.7109375" style="60" customWidth="1"/>
    <col min="4537" max="4537" width="7.28515625" style="60" customWidth="1"/>
    <col min="4538" max="4538" width="14.140625" style="60" customWidth="1"/>
    <col min="4539" max="4539" width="12" style="60" customWidth="1"/>
    <col min="4540" max="4781" width="7.28515625" style="60"/>
    <col min="4782" max="4782" width="7.28515625" style="60" customWidth="1"/>
    <col min="4783" max="4783" width="36" style="60" customWidth="1"/>
    <col min="4784" max="4784" width="0.5703125" style="60" customWidth="1"/>
    <col min="4785" max="4785" width="12.28515625" style="60" customWidth="1"/>
    <col min="4786" max="4786" width="0.85546875" style="60" customWidth="1"/>
    <col min="4787" max="4787" width="12.28515625" style="60" customWidth="1"/>
    <col min="4788" max="4788" width="1.28515625" style="60" customWidth="1"/>
    <col min="4789" max="4789" width="12.28515625" style="60" customWidth="1"/>
    <col min="4790" max="4790" width="0.7109375" style="60" customWidth="1"/>
    <col min="4791" max="4791" width="12.140625" style="60" customWidth="1"/>
    <col min="4792" max="4792" width="1.7109375" style="60" customWidth="1"/>
    <col min="4793" max="4793" width="7.28515625" style="60" customWidth="1"/>
    <col min="4794" max="4794" width="14.140625" style="60" customWidth="1"/>
    <col min="4795" max="4795" width="12" style="60" customWidth="1"/>
    <col min="4796" max="5037" width="7.28515625" style="60"/>
    <col min="5038" max="5038" width="7.28515625" style="60" customWidth="1"/>
    <col min="5039" max="5039" width="36" style="60" customWidth="1"/>
    <col min="5040" max="5040" width="0.5703125" style="60" customWidth="1"/>
    <col min="5041" max="5041" width="12.28515625" style="60" customWidth="1"/>
    <col min="5042" max="5042" width="0.85546875" style="60" customWidth="1"/>
    <col min="5043" max="5043" width="12.28515625" style="60" customWidth="1"/>
    <col min="5044" max="5044" width="1.28515625" style="60" customWidth="1"/>
    <col min="5045" max="5045" width="12.28515625" style="60" customWidth="1"/>
    <col min="5046" max="5046" width="0.7109375" style="60" customWidth="1"/>
    <col min="5047" max="5047" width="12.140625" style="60" customWidth="1"/>
    <col min="5048" max="5048" width="1.7109375" style="60" customWidth="1"/>
    <col min="5049" max="5049" width="7.28515625" style="60" customWidth="1"/>
    <col min="5050" max="5050" width="14.140625" style="60" customWidth="1"/>
    <col min="5051" max="5051" width="12" style="60" customWidth="1"/>
    <col min="5052" max="5293" width="7.28515625" style="60"/>
    <col min="5294" max="5294" width="7.28515625" style="60" customWidth="1"/>
    <col min="5295" max="5295" width="36" style="60" customWidth="1"/>
    <col min="5296" max="5296" width="0.5703125" style="60" customWidth="1"/>
    <col min="5297" max="5297" width="12.28515625" style="60" customWidth="1"/>
    <col min="5298" max="5298" width="0.85546875" style="60" customWidth="1"/>
    <col min="5299" max="5299" width="12.28515625" style="60" customWidth="1"/>
    <col min="5300" max="5300" width="1.28515625" style="60" customWidth="1"/>
    <col min="5301" max="5301" width="12.28515625" style="60" customWidth="1"/>
    <col min="5302" max="5302" width="0.7109375" style="60" customWidth="1"/>
    <col min="5303" max="5303" width="12.140625" style="60" customWidth="1"/>
    <col min="5304" max="5304" width="1.7109375" style="60" customWidth="1"/>
    <col min="5305" max="5305" width="7.28515625" style="60" customWidth="1"/>
    <col min="5306" max="5306" width="14.140625" style="60" customWidth="1"/>
    <col min="5307" max="5307" width="12" style="60" customWidth="1"/>
    <col min="5308" max="5549" width="7.28515625" style="60"/>
    <col min="5550" max="5550" width="7.28515625" style="60" customWidth="1"/>
    <col min="5551" max="5551" width="36" style="60" customWidth="1"/>
    <col min="5552" max="5552" width="0.5703125" style="60" customWidth="1"/>
    <col min="5553" max="5553" width="12.28515625" style="60" customWidth="1"/>
    <col min="5554" max="5554" width="0.85546875" style="60" customWidth="1"/>
    <col min="5555" max="5555" width="12.28515625" style="60" customWidth="1"/>
    <col min="5556" max="5556" width="1.28515625" style="60" customWidth="1"/>
    <col min="5557" max="5557" width="12.28515625" style="60" customWidth="1"/>
    <col min="5558" max="5558" width="0.7109375" style="60" customWidth="1"/>
    <col min="5559" max="5559" width="12.140625" style="60" customWidth="1"/>
    <col min="5560" max="5560" width="1.7109375" style="60" customWidth="1"/>
    <col min="5561" max="5561" width="7.28515625" style="60" customWidth="1"/>
    <col min="5562" max="5562" width="14.140625" style="60" customWidth="1"/>
    <col min="5563" max="5563" width="12" style="60" customWidth="1"/>
    <col min="5564" max="5805" width="7.28515625" style="60"/>
    <col min="5806" max="5806" width="7.28515625" style="60" customWidth="1"/>
    <col min="5807" max="5807" width="36" style="60" customWidth="1"/>
    <col min="5808" max="5808" width="0.5703125" style="60" customWidth="1"/>
    <col min="5809" max="5809" width="12.28515625" style="60" customWidth="1"/>
    <col min="5810" max="5810" width="0.85546875" style="60" customWidth="1"/>
    <col min="5811" max="5811" width="12.28515625" style="60" customWidth="1"/>
    <col min="5812" max="5812" width="1.28515625" style="60" customWidth="1"/>
    <col min="5813" max="5813" width="12.28515625" style="60" customWidth="1"/>
    <col min="5814" max="5814" width="0.7109375" style="60" customWidth="1"/>
    <col min="5815" max="5815" width="12.140625" style="60" customWidth="1"/>
    <col min="5816" max="5816" width="1.7109375" style="60" customWidth="1"/>
    <col min="5817" max="5817" width="7.28515625" style="60" customWidth="1"/>
    <col min="5818" max="5818" width="14.140625" style="60" customWidth="1"/>
    <col min="5819" max="5819" width="12" style="60" customWidth="1"/>
    <col min="5820" max="6061" width="7.28515625" style="60"/>
    <col min="6062" max="6062" width="7.28515625" style="60" customWidth="1"/>
    <col min="6063" max="6063" width="36" style="60" customWidth="1"/>
    <col min="6064" max="6064" width="0.5703125" style="60" customWidth="1"/>
    <col min="6065" max="6065" width="12.28515625" style="60" customWidth="1"/>
    <col min="6066" max="6066" width="0.85546875" style="60" customWidth="1"/>
    <col min="6067" max="6067" width="12.28515625" style="60" customWidth="1"/>
    <col min="6068" max="6068" width="1.28515625" style="60" customWidth="1"/>
    <col min="6069" max="6069" width="12.28515625" style="60" customWidth="1"/>
    <col min="6070" max="6070" width="0.7109375" style="60" customWidth="1"/>
    <col min="6071" max="6071" width="12.140625" style="60" customWidth="1"/>
    <col min="6072" max="6072" width="1.7109375" style="60" customWidth="1"/>
    <col min="6073" max="6073" width="7.28515625" style="60" customWidth="1"/>
    <col min="6074" max="6074" width="14.140625" style="60" customWidth="1"/>
    <col min="6075" max="6075" width="12" style="60" customWidth="1"/>
    <col min="6076" max="6317" width="7.28515625" style="60"/>
    <col min="6318" max="6318" width="7.28515625" style="60" customWidth="1"/>
    <col min="6319" max="6319" width="36" style="60" customWidth="1"/>
    <col min="6320" max="6320" width="0.5703125" style="60" customWidth="1"/>
    <col min="6321" max="6321" width="12.28515625" style="60" customWidth="1"/>
    <col min="6322" max="6322" width="0.85546875" style="60" customWidth="1"/>
    <col min="6323" max="6323" width="12.28515625" style="60" customWidth="1"/>
    <col min="6324" max="6324" width="1.28515625" style="60" customWidth="1"/>
    <col min="6325" max="6325" width="12.28515625" style="60" customWidth="1"/>
    <col min="6326" max="6326" width="0.7109375" style="60" customWidth="1"/>
    <col min="6327" max="6327" width="12.140625" style="60" customWidth="1"/>
    <col min="6328" max="6328" width="1.7109375" style="60" customWidth="1"/>
    <col min="6329" max="6329" width="7.28515625" style="60" customWidth="1"/>
    <col min="6330" max="6330" width="14.140625" style="60" customWidth="1"/>
    <col min="6331" max="6331" width="12" style="60" customWidth="1"/>
    <col min="6332" max="6573" width="7.28515625" style="60"/>
    <col min="6574" max="6574" width="7.28515625" style="60" customWidth="1"/>
    <col min="6575" max="6575" width="36" style="60" customWidth="1"/>
    <col min="6576" max="6576" width="0.5703125" style="60" customWidth="1"/>
    <col min="6577" max="6577" width="12.28515625" style="60" customWidth="1"/>
    <col min="6578" max="6578" width="0.85546875" style="60" customWidth="1"/>
    <col min="6579" max="6579" width="12.28515625" style="60" customWidth="1"/>
    <col min="6580" max="6580" width="1.28515625" style="60" customWidth="1"/>
    <col min="6581" max="6581" width="12.28515625" style="60" customWidth="1"/>
    <col min="6582" max="6582" width="0.7109375" style="60" customWidth="1"/>
    <col min="6583" max="6583" width="12.140625" style="60" customWidth="1"/>
    <col min="6584" max="6584" width="1.7109375" style="60" customWidth="1"/>
    <col min="6585" max="6585" width="7.28515625" style="60" customWidth="1"/>
    <col min="6586" max="6586" width="14.140625" style="60" customWidth="1"/>
    <col min="6587" max="6587" width="12" style="60" customWidth="1"/>
    <col min="6588" max="6829" width="7.28515625" style="60"/>
    <col min="6830" max="6830" width="7.28515625" style="60" customWidth="1"/>
    <col min="6831" max="6831" width="36" style="60" customWidth="1"/>
    <col min="6832" max="6832" width="0.5703125" style="60" customWidth="1"/>
    <col min="6833" max="6833" width="12.28515625" style="60" customWidth="1"/>
    <col min="6834" max="6834" width="0.85546875" style="60" customWidth="1"/>
    <col min="6835" max="6835" width="12.28515625" style="60" customWidth="1"/>
    <col min="6836" max="6836" width="1.28515625" style="60" customWidth="1"/>
    <col min="6837" max="6837" width="12.28515625" style="60" customWidth="1"/>
    <col min="6838" max="6838" width="0.7109375" style="60" customWidth="1"/>
    <col min="6839" max="6839" width="12.140625" style="60" customWidth="1"/>
    <col min="6840" max="6840" width="1.7109375" style="60" customWidth="1"/>
    <col min="6841" max="6841" width="7.28515625" style="60" customWidth="1"/>
    <col min="6842" max="6842" width="14.140625" style="60" customWidth="1"/>
    <col min="6843" max="6843" width="12" style="60" customWidth="1"/>
    <col min="6844" max="7085" width="7.28515625" style="60"/>
    <col min="7086" max="7086" width="7.28515625" style="60" customWidth="1"/>
    <col min="7087" max="7087" width="36" style="60" customWidth="1"/>
    <col min="7088" max="7088" width="0.5703125" style="60" customWidth="1"/>
    <col min="7089" max="7089" width="12.28515625" style="60" customWidth="1"/>
    <col min="7090" max="7090" width="0.85546875" style="60" customWidth="1"/>
    <col min="7091" max="7091" width="12.28515625" style="60" customWidth="1"/>
    <col min="7092" max="7092" width="1.28515625" style="60" customWidth="1"/>
    <col min="7093" max="7093" width="12.28515625" style="60" customWidth="1"/>
    <col min="7094" max="7094" width="0.7109375" style="60" customWidth="1"/>
    <col min="7095" max="7095" width="12.140625" style="60" customWidth="1"/>
    <col min="7096" max="7096" width="1.7109375" style="60" customWidth="1"/>
    <col min="7097" max="7097" width="7.28515625" style="60" customWidth="1"/>
    <col min="7098" max="7098" width="14.140625" style="60" customWidth="1"/>
    <col min="7099" max="7099" width="12" style="60" customWidth="1"/>
    <col min="7100" max="7341" width="7.28515625" style="60"/>
    <col min="7342" max="7342" width="7.28515625" style="60" customWidth="1"/>
    <col min="7343" max="7343" width="36" style="60" customWidth="1"/>
    <col min="7344" max="7344" width="0.5703125" style="60" customWidth="1"/>
    <col min="7345" max="7345" width="12.28515625" style="60" customWidth="1"/>
    <col min="7346" max="7346" width="0.85546875" style="60" customWidth="1"/>
    <col min="7347" max="7347" width="12.28515625" style="60" customWidth="1"/>
    <col min="7348" max="7348" width="1.28515625" style="60" customWidth="1"/>
    <col min="7349" max="7349" width="12.28515625" style="60" customWidth="1"/>
    <col min="7350" max="7350" width="0.7109375" style="60" customWidth="1"/>
    <col min="7351" max="7351" width="12.140625" style="60" customWidth="1"/>
    <col min="7352" max="7352" width="1.7109375" style="60" customWidth="1"/>
    <col min="7353" max="7353" width="7.28515625" style="60" customWidth="1"/>
    <col min="7354" max="7354" width="14.140625" style="60" customWidth="1"/>
    <col min="7355" max="7355" width="12" style="60" customWidth="1"/>
    <col min="7356" max="7597" width="7.28515625" style="60"/>
    <col min="7598" max="7598" width="7.28515625" style="60" customWidth="1"/>
    <col min="7599" max="7599" width="36" style="60" customWidth="1"/>
    <col min="7600" max="7600" width="0.5703125" style="60" customWidth="1"/>
    <col min="7601" max="7601" width="12.28515625" style="60" customWidth="1"/>
    <col min="7602" max="7602" width="0.85546875" style="60" customWidth="1"/>
    <col min="7603" max="7603" width="12.28515625" style="60" customWidth="1"/>
    <col min="7604" max="7604" width="1.28515625" style="60" customWidth="1"/>
    <col min="7605" max="7605" width="12.28515625" style="60" customWidth="1"/>
    <col min="7606" max="7606" width="0.7109375" style="60" customWidth="1"/>
    <col min="7607" max="7607" width="12.140625" style="60" customWidth="1"/>
    <col min="7608" max="7608" width="1.7109375" style="60" customWidth="1"/>
    <col min="7609" max="7609" width="7.28515625" style="60" customWidth="1"/>
    <col min="7610" max="7610" width="14.140625" style="60" customWidth="1"/>
    <col min="7611" max="7611" width="12" style="60" customWidth="1"/>
    <col min="7612" max="7853" width="7.28515625" style="60"/>
    <col min="7854" max="7854" width="7.28515625" style="60" customWidth="1"/>
    <col min="7855" max="7855" width="36" style="60" customWidth="1"/>
    <col min="7856" max="7856" width="0.5703125" style="60" customWidth="1"/>
    <col min="7857" max="7857" width="12.28515625" style="60" customWidth="1"/>
    <col min="7858" max="7858" width="0.85546875" style="60" customWidth="1"/>
    <col min="7859" max="7859" width="12.28515625" style="60" customWidth="1"/>
    <col min="7860" max="7860" width="1.28515625" style="60" customWidth="1"/>
    <col min="7861" max="7861" width="12.28515625" style="60" customWidth="1"/>
    <col min="7862" max="7862" width="0.7109375" style="60" customWidth="1"/>
    <col min="7863" max="7863" width="12.140625" style="60" customWidth="1"/>
    <col min="7864" max="7864" width="1.7109375" style="60" customWidth="1"/>
    <col min="7865" max="7865" width="7.28515625" style="60" customWidth="1"/>
    <col min="7866" max="7866" width="14.140625" style="60" customWidth="1"/>
    <col min="7867" max="7867" width="12" style="60" customWidth="1"/>
    <col min="7868" max="8109" width="7.28515625" style="60"/>
    <col min="8110" max="8110" width="7.28515625" style="60" customWidth="1"/>
    <col min="8111" max="8111" width="36" style="60" customWidth="1"/>
    <col min="8112" max="8112" width="0.5703125" style="60" customWidth="1"/>
    <col min="8113" max="8113" width="12.28515625" style="60" customWidth="1"/>
    <col min="8114" max="8114" width="0.85546875" style="60" customWidth="1"/>
    <col min="8115" max="8115" width="12.28515625" style="60" customWidth="1"/>
    <col min="8116" max="8116" width="1.28515625" style="60" customWidth="1"/>
    <col min="8117" max="8117" width="12.28515625" style="60" customWidth="1"/>
    <col min="8118" max="8118" width="0.7109375" style="60" customWidth="1"/>
    <col min="8119" max="8119" width="12.140625" style="60" customWidth="1"/>
    <col min="8120" max="8120" width="1.7109375" style="60" customWidth="1"/>
    <col min="8121" max="8121" width="7.28515625" style="60" customWidth="1"/>
    <col min="8122" max="8122" width="14.140625" style="60" customWidth="1"/>
    <col min="8123" max="8123" width="12" style="60" customWidth="1"/>
    <col min="8124" max="8365" width="7.28515625" style="60"/>
    <col min="8366" max="8366" width="7.28515625" style="60" customWidth="1"/>
    <col min="8367" max="8367" width="36" style="60" customWidth="1"/>
    <col min="8368" max="8368" width="0.5703125" style="60" customWidth="1"/>
    <col min="8369" max="8369" width="12.28515625" style="60" customWidth="1"/>
    <col min="8370" max="8370" width="0.85546875" style="60" customWidth="1"/>
    <col min="8371" max="8371" width="12.28515625" style="60" customWidth="1"/>
    <col min="8372" max="8372" width="1.28515625" style="60" customWidth="1"/>
    <col min="8373" max="8373" width="12.28515625" style="60" customWidth="1"/>
    <col min="8374" max="8374" width="0.7109375" style="60" customWidth="1"/>
    <col min="8375" max="8375" width="12.140625" style="60" customWidth="1"/>
    <col min="8376" max="8376" width="1.7109375" style="60" customWidth="1"/>
    <col min="8377" max="8377" width="7.28515625" style="60" customWidth="1"/>
    <col min="8378" max="8378" width="14.140625" style="60" customWidth="1"/>
    <col min="8379" max="8379" width="12" style="60" customWidth="1"/>
    <col min="8380" max="8621" width="7.28515625" style="60"/>
    <col min="8622" max="8622" width="7.28515625" style="60" customWidth="1"/>
    <col min="8623" max="8623" width="36" style="60" customWidth="1"/>
    <col min="8624" max="8624" width="0.5703125" style="60" customWidth="1"/>
    <col min="8625" max="8625" width="12.28515625" style="60" customWidth="1"/>
    <col min="8626" max="8626" width="0.85546875" style="60" customWidth="1"/>
    <col min="8627" max="8627" width="12.28515625" style="60" customWidth="1"/>
    <col min="8628" max="8628" width="1.28515625" style="60" customWidth="1"/>
    <col min="8629" max="8629" width="12.28515625" style="60" customWidth="1"/>
    <col min="8630" max="8630" width="0.7109375" style="60" customWidth="1"/>
    <col min="8631" max="8631" width="12.140625" style="60" customWidth="1"/>
    <col min="8632" max="8632" width="1.7109375" style="60" customWidth="1"/>
    <col min="8633" max="8633" width="7.28515625" style="60" customWidth="1"/>
    <col min="8634" max="8634" width="14.140625" style="60" customWidth="1"/>
    <col min="8635" max="8635" width="12" style="60" customWidth="1"/>
    <col min="8636" max="8877" width="7.28515625" style="60"/>
    <col min="8878" max="8878" width="7.28515625" style="60" customWidth="1"/>
    <col min="8879" max="8879" width="36" style="60" customWidth="1"/>
    <col min="8880" max="8880" width="0.5703125" style="60" customWidth="1"/>
    <col min="8881" max="8881" width="12.28515625" style="60" customWidth="1"/>
    <col min="8882" max="8882" width="0.85546875" style="60" customWidth="1"/>
    <col min="8883" max="8883" width="12.28515625" style="60" customWidth="1"/>
    <col min="8884" max="8884" width="1.28515625" style="60" customWidth="1"/>
    <col min="8885" max="8885" width="12.28515625" style="60" customWidth="1"/>
    <col min="8886" max="8886" width="0.7109375" style="60" customWidth="1"/>
    <col min="8887" max="8887" width="12.140625" style="60" customWidth="1"/>
    <col min="8888" max="8888" width="1.7109375" style="60" customWidth="1"/>
    <col min="8889" max="8889" width="7.28515625" style="60" customWidth="1"/>
    <col min="8890" max="8890" width="14.140625" style="60" customWidth="1"/>
    <col min="8891" max="8891" width="12" style="60" customWidth="1"/>
    <col min="8892" max="9133" width="7.28515625" style="60"/>
    <col min="9134" max="9134" width="7.28515625" style="60" customWidth="1"/>
    <col min="9135" max="9135" width="36" style="60" customWidth="1"/>
    <col min="9136" max="9136" width="0.5703125" style="60" customWidth="1"/>
    <col min="9137" max="9137" width="12.28515625" style="60" customWidth="1"/>
    <col min="9138" max="9138" width="0.85546875" style="60" customWidth="1"/>
    <col min="9139" max="9139" width="12.28515625" style="60" customWidth="1"/>
    <col min="9140" max="9140" width="1.28515625" style="60" customWidth="1"/>
    <col min="9141" max="9141" width="12.28515625" style="60" customWidth="1"/>
    <col min="9142" max="9142" width="0.7109375" style="60" customWidth="1"/>
    <col min="9143" max="9143" width="12.140625" style="60" customWidth="1"/>
    <col min="9144" max="9144" width="1.7109375" style="60" customWidth="1"/>
    <col min="9145" max="9145" width="7.28515625" style="60" customWidth="1"/>
    <col min="9146" max="9146" width="14.140625" style="60" customWidth="1"/>
    <col min="9147" max="9147" width="12" style="60" customWidth="1"/>
    <col min="9148" max="9389" width="7.28515625" style="60"/>
    <col min="9390" max="9390" width="7.28515625" style="60" customWidth="1"/>
    <col min="9391" max="9391" width="36" style="60" customWidth="1"/>
    <col min="9392" max="9392" width="0.5703125" style="60" customWidth="1"/>
    <col min="9393" max="9393" width="12.28515625" style="60" customWidth="1"/>
    <col min="9394" max="9394" width="0.85546875" style="60" customWidth="1"/>
    <col min="9395" max="9395" width="12.28515625" style="60" customWidth="1"/>
    <col min="9396" max="9396" width="1.28515625" style="60" customWidth="1"/>
    <col min="9397" max="9397" width="12.28515625" style="60" customWidth="1"/>
    <col min="9398" max="9398" width="0.7109375" style="60" customWidth="1"/>
    <col min="9399" max="9399" width="12.140625" style="60" customWidth="1"/>
    <col min="9400" max="9400" width="1.7109375" style="60" customWidth="1"/>
    <col min="9401" max="9401" width="7.28515625" style="60" customWidth="1"/>
    <col min="9402" max="9402" width="14.140625" style="60" customWidth="1"/>
    <col min="9403" max="9403" width="12" style="60" customWidth="1"/>
    <col min="9404" max="9645" width="7.28515625" style="60"/>
    <col min="9646" max="9646" width="7.28515625" style="60" customWidth="1"/>
    <col min="9647" max="9647" width="36" style="60" customWidth="1"/>
    <col min="9648" max="9648" width="0.5703125" style="60" customWidth="1"/>
    <col min="9649" max="9649" width="12.28515625" style="60" customWidth="1"/>
    <col min="9650" max="9650" width="0.85546875" style="60" customWidth="1"/>
    <col min="9651" max="9651" width="12.28515625" style="60" customWidth="1"/>
    <col min="9652" max="9652" width="1.28515625" style="60" customWidth="1"/>
    <col min="9653" max="9653" width="12.28515625" style="60" customWidth="1"/>
    <col min="9654" max="9654" width="0.7109375" style="60" customWidth="1"/>
    <col min="9655" max="9655" width="12.140625" style="60" customWidth="1"/>
    <col min="9656" max="9656" width="1.7109375" style="60" customWidth="1"/>
    <col min="9657" max="9657" width="7.28515625" style="60" customWidth="1"/>
    <col min="9658" max="9658" width="14.140625" style="60" customWidth="1"/>
    <col min="9659" max="9659" width="12" style="60" customWidth="1"/>
    <col min="9660" max="9901" width="7.28515625" style="60"/>
    <col min="9902" max="9902" width="7.28515625" style="60" customWidth="1"/>
    <col min="9903" max="9903" width="36" style="60" customWidth="1"/>
    <col min="9904" max="9904" width="0.5703125" style="60" customWidth="1"/>
    <col min="9905" max="9905" width="12.28515625" style="60" customWidth="1"/>
    <col min="9906" max="9906" width="0.85546875" style="60" customWidth="1"/>
    <col min="9907" max="9907" width="12.28515625" style="60" customWidth="1"/>
    <col min="9908" max="9908" width="1.28515625" style="60" customWidth="1"/>
    <col min="9909" max="9909" width="12.28515625" style="60" customWidth="1"/>
    <col min="9910" max="9910" width="0.7109375" style="60" customWidth="1"/>
    <col min="9911" max="9911" width="12.140625" style="60" customWidth="1"/>
    <col min="9912" max="9912" width="1.7109375" style="60" customWidth="1"/>
    <col min="9913" max="9913" width="7.28515625" style="60" customWidth="1"/>
    <col min="9914" max="9914" width="14.140625" style="60" customWidth="1"/>
    <col min="9915" max="9915" width="12" style="60" customWidth="1"/>
    <col min="9916" max="10157" width="7.28515625" style="60"/>
    <col min="10158" max="10158" width="7.28515625" style="60" customWidth="1"/>
    <col min="10159" max="10159" width="36" style="60" customWidth="1"/>
    <col min="10160" max="10160" width="0.5703125" style="60" customWidth="1"/>
    <col min="10161" max="10161" width="12.28515625" style="60" customWidth="1"/>
    <col min="10162" max="10162" width="0.85546875" style="60" customWidth="1"/>
    <col min="10163" max="10163" width="12.28515625" style="60" customWidth="1"/>
    <col min="10164" max="10164" width="1.28515625" style="60" customWidth="1"/>
    <col min="10165" max="10165" width="12.28515625" style="60" customWidth="1"/>
    <col min="10166" max="10166" width="0.7109375" style="60" customWidth="1"/>
    <col min="10167" max="10167" width="12.140625" style="60" customWidth="1"/>
    <col min="10168" max="10168" width="1.7109375" style="60" customWidth="1"/>
    <col min="10169" max="10169" width="7.28515625" style="60" customWidth="1"/>
    <col min="10170" max="10170" width="14.140625" style="60" customWidth="1"/>
    <col min="10171" max="10171" width="12" style="60" customWidth="1"/>
    <col min="10172" max="10413" width="7.28515625" style="60"/>
    <col min="10414" max="10414" width="7.28515625" style="60" customWidth="1"/>
    <col min="10415" max="10415" width="36" style="60" customWidth="1"/>
    <col min="10416" max="10416" width="0.5703125" style="60" customWidth="1"/>
    <col min="10417" max="10417" width="12.28515625" style="60" customWidth="1"/>
    <col min="10418" max="10418" width="0.85546875" style="60" customWidth="1"/>
    <col min="10419" max="10419" width="12.28515625" style="60" customWidth="1"/>
    <col min="10420" max="10420" width="1.28515625" style="60" customWidth="1"/>
    <col min="10421" max="10421" width="12.28515625" style="60" customWidth="1"/>
    <col min="10422" max="10422" width="0.7109375" style="60" customWidth="1"/>
    <col min="10423" max="10423" width="12.140625" style="60" customWidth="1"/>
    <col min="10424" max="10424" width="1.7109375" style="60" customWidth="1"/>
    <col min="10425" max="10425" width="7.28515625" style="60" customWidth="1"/>
    <col min="10426" max="10426" width="14.140625" style="60" customWidth="1"/>
    <col min="10427" max="10427" width="12" style="60" customWidth="1"/>
    <col min="10428" max="10669" width="7.28515625" style="60"/>
    <col min="10670" max="10670" width="7.28515625" style="60" customWidth="1"/>
    <col min="10671" max="10671" width="36" style="60" customWidth="1"/>
    <col min="10672" max="10672" width="0.5703125" style="60" customWidth="1"/>
    <col min="10673" max="10673" width="12.28515625" style="60" customWidth="1"/>
    <col min="10674" max="10674" width="0.85546875" style="60" customWidth="1"/>
    <col min="10675" max="10675" width="12.28515625" style="60" customWidth="1"/>
    <col min="10676" max="10676" width="1.28515625" style="60" customWidth="1"/>
    <col min="10677" max="10677" width="12.28515625" style="60" customWidth="1"/>
    <col min="10678" max="10678" width="0.7109375" style="60" customWidth="1"/>
    <col min="10679" max="10679" width="12.140625" style="60" customWidth="1"/>
    <col min="10680" max="10680" width="1.7109375" style="60" customWidth="1"/>
    <col min="10681" max="10681" width="7.28515625" style="60" customWidth="1"/>
    <col min="10682" max="10682" width="14.140625" style="60" customWidth="1"/>
    <col min="10683" max="10683" width="12" style="60" customWidth="1"/>
    <col min="10684" max="10925" width="7.28515625" style="60"/>
    <col min="10926" max="10926" width="7.28515625" style="60" customWidth="1"/>
    <col min="10927" max="10927" width="36" style="60" customWidth="1"/>
    <col min="10928" max="10928" width="0.5703125" style="60" customWidth="1"/>
    <col min="10929" max="10929" width="12.28515625" style="60" customWidth="1"/>
    <col min="10930" max="10930" width="0.85546875" style="60" customWidth="1"/>
    <col min="10931" max="10931" width="12.28515625" style="60" customWidth="1"/>
    <col min="10932" max="10932" width="1.28515625" style="60" customWidth="1"/>
    <col min="10933" max="10933" width="12.28515625" style="60" customWidth="1"/>
    <col min="10934" max="10934" width="0.7109375" style="60" customWidth="1"/>
    <col min="10935" max="10935" width="12.140625" style="60" customWidth="1"/>
    <col min="10936" max="10936" width="1.7109375" style="60" customWidth="1"/>
    <col min="10937" max="10937" width="7.28515625" style="60" customWidth="1"/>
    <col min="10938" max="10938" width="14.140625" style="60" customWidth="1"/>
    <col min="10939" max="10939" width="12" style="60" customWidth="1"/>
    <col min="10940" max="11181" width="7.28515625" style="60"/>
    <col min="11182" max="11182" width="7.28515625" style="60" customWidth="1"/>
    <col min="11183" max="11183" width="36" style="60" customWidth="1"/>
    <col min="11184" max="11184" width="0.5703125" style="60" customWidth="1"/>
    <col min="11185" max="11185" width="12.28515625" style="60" customWidth="1"/>
    <col min="11186" max="11186" width="0.85546875" style="60" customWidth="1"/>
    <col min="11187" max="11187" width="12.28515625" style="60" customWidth="1"/>
    <col min="11188" max="11188" width="1.28515625" style="60" customWidth="1"/>
    <col min="11189" max="11189" width="12.28515625" style="60" customWidth="1"/>
    <col min="11190" max="11190" width="0.7109375" style="60" customWidth="1"/>
    <col min="11191" max="11191" width="12.140625" style="60" customWidth="1"/>
    <col min="11192" max="11192" width="1.7109375" style="60" customWidth="1"/>
    <col min="11193" max="11193" width="7.28515625" style="60" customWidth="1"/>
    <col min="11194" max="11194" width="14.140625" style="60" customWidth="1"/>
    <col min="11195" max="11195" width="12" style="60" customWidth="1"/>
    <col min="11196" max="11437" width="7.28515625" style="60"/>
    <col min="11438" max="11438" width="7.28515625" style="60" customWidth="1"/>
    <col min="11439" max="11439" width="36" style="60" customWidth="1"/>
    <col min="11440" max="11440" width="0.5703125" style="60" customWidth="1"/>
    <col min="11441" max="11441" width="12.28515625" style="60" customWidth="1"/>
    <col min="11442" max="11442" width="0.85546875" style="60" customWidth="1"/>
    <col min="11443" max="11443" width="12.28515625" style="60" customWidth="1"/>
    <col min="11444" max="11444" width="1.28515625" style="60" customWidth="1"/>
    <col min="11445" max="11445" width="12.28515625" style="60" customWidth="1"/>
    <col min="11446" max="11446" width="0.7109375" style="60" customWidth="1"/>
    <col min="11447" max="11447" width="12.140625" style="60" customWidth="1"/>
    <col min="11448" max="11448" width="1.7109375" style="60" customWidth="1"/>
    <col min="11449" max="11449" width="7.28515625" style="60" customWidth="1"/>
    <col min="11450" max="11450" width="14.140625" style="60" customWidth="1"/>
    <col min="11451" max="11451" width="12" style="60" customWidth="1"/>
    <col min="11452" max="11693" width="7.28515625" style="60"/>
    <col min="11694" max="11694" width="7.28515625" style="60" customWidth="1"/>
    <col min="11695" max="11695" width="36" style="60" customWidth="1"/>
    <col min="11696" max="11696" width="0.5703125" style="60" customWidth="1"/>
    <col min="11697" max="11697" width="12.28515625" style="60" customWidth="1"/>
    <col min="11698" max="11698" width="0.85546875" style="60" customWidth="1"/>
    <col min="11699" max="11699" width="12.28515625" style="60" customWidth="1"/>
    <col min="11700" max="11700" width="1.28515625" style="60" customWidth="1"/>
    <col min="11701" max="11701" width="12.28515625" style="60" customWidth="1"/>
    <col min="11702" max="11702" width="0.7109375" style="60" customWidth="1"/>
    <col min="11703" max="11703" width="12.140625" style="60" customWidth="1"/>
    <col min="11704" max="11704" width="1.7109375" style="60" customWidth="1"/>
    <col min="11705" max="11705" width="7.28515625" style="60" customWidth="1"/>
    <col min="11706" max="11706" width="14.140625" style="60" customWidth="1"/>
    <col min="11707" max="11707" width="12" style="60" customWidth="1"/>
    <col min="11708" max="11949" width="7.28515625" style="60"/>
    <col min="11950" max="11950" width="7.28515625" style="60" customWidth="1"/>
    <col min="11951" max="11951" width="36" style="60" customWidth="1"/>
    <col min="11952" max="11952" width="0.5703125" style="60" customWidth="1"/>
    <col min="11953" max="11953" width="12.28515625" style="60" customWidth="1"/>
    <col min="11954" max="11954" width="0.85546875" style="60" customWidth="1"/>
    <col min="11955" max="11955" width="12.28515625" style="60" customWidth="1"/>
    <col min="11956" max="11956" width="1.28515625" style="60" customWidth="1"/>
    <col min="11957" max="11957" width="12.28515625" style="60" customWidth="1"/>
    <col min="11958" max="11958" width="0.7109375" style="60" customWidth="1"/>
    <col min="11959" max="11959" width="12.140625" style="60" customWidth="1"/>
    <col min="11960" max="11960" width="1.7109375" style="60" customWidth="1"/>
    <col min="11961" max="11961" width="7.28515625" style="60" customWidth="1"/>
    <col min="11962" max="11962" width="14.140625" style="60" customWidth="1"/>
    <col min="11963" max="11963" width="12" style="60" customWidth="1"/>
    <col min="11964" max="12205" width="7.28515625" style="60"/>
    <col min="12206" max="12206" width="7.28515625" style="60" customWidth="1"/>
    <col min="12207" max="12207" width="36" style="60" customWidth="1"/>
    <col min="12208" max="12208" width="0.5703125" style="60" customWidth="1"/>
    <col min="12209" max="12209" width="12.28515625" style="60" customWidth="1"/>
    <col min="12210" max="12210" width="0.85546875" style="60" customWidth="1"/>
    <col min="12211" max="12211" width="12.28515625" style="60" customWidth="1"/>
    <col min="12212" max="12212" width="1.28515625" style="60" customWidth="1"/>
    <col min="12213" max="12213" width="12.28515625" style="60" customWidth="1"/>
    <col min="12214" max="12214" width="0.7109375" style="60" customWidth="1"/>
    <col min="12215" max="12215" width="12.140625" style="60" customWidth="1"/>
    <col min="12216" max="12216" width="1.7109375" style="60" customWidth="1"/>
    <col min="12217" max="12217" width="7.28515625" style="60" customWidth="1"/>
    <col min="12218" max="12218" width="14.140625" style="60" customWidth="1"/>
    <col min="12219" max="12219" width="12" style="60" customWidth="1"/>
    <col min="12220" max="12461" width="7.28515625" style="60"/>
    <col min="12462" max="12462" width="7.28515625" style="60" customWidth="1"/>
    <col min="12463" max="12463" width="36" style="60" customWidth="1"/>
    <col min="12464" max="12464" width="0.5703125" style="60" customWidth="1"/>
    <col min="12465" max="12465" width="12.28515625" style="60" customWidth="1"/>
    <col min="12466" max="12466" width="0.85546875" style="60" customWidth="1"/>
    <col min="12467" max="12467" width="12.28515625" style="60" customWidth="1"/>
    <col min="12468" max="12468" width="1.28515625" style="60" customWidth="1"/>
    <col min="12469" max="12469" width="12.28515625" style="60" customWidth="1"/>
    <col min="12470" max="12470" width="0.7109375" style="60" customWidth="1"/>
    <col min="12471" max="12471" width="12.140625" style="60" customWidth="1"/>
    <col min="12472" max="12472" width="1.7109375" style="60" customWidth="1"/>
    <col min="12473" max="12473" width="7.28515625" style="60" customWidth="1"/>
    <col min="12474" max="12474" width="14.140625" style="60" customWidth="1"/>
    <col min="12475" max="12475" width="12" style="60" customWidth="1"/>
    <col min="12476" max="12717" width="7.28515625" style="60"/>
    <col min="12718" max="12718" width="7.28515625" style="60" customWidth="1"/>
    <col min="12719" max="12719" width="36" style="60" customWidth="1"/>
    <col min="12720" max="12720" width="0.5703125" style="60" customWidth="1"/>
    <col min="12721" max="12721" width="12.28515625" style="60" customWidth="1"/>
    <col min="12722" max="12722" width="0.85546875" style="60" customWidth="1"/>
    <col min="12723" max="12723" width="12.28515625" style="60" customWidth="1"/>
    <col min="12724" max="12724" width="1.28515625" style="60" customWidth="1"/>
    <col min="12725" max="12725" width="12.28515625" style="60" customWidth="1"/>
    <col min="12726" max="12726" width="0.7109375" style="60" customWidth="1"/>
    <col min="12727" max="12727" width="12.140625" style="60" customWidth="1"/>
    <col min="12728" max="12728" width="1.7109375" style="60" customWidth="1"/>
    <col min="12729" max="12729" width="7.28515625" style="60" customWidth="1"/>
    <col min="12730" max="12730" width="14.140625" style="60" customWidth="1"/>
    <col min="12731" max="12731" width="12" style="60" customWidth="1"/>
    <col min="12732" max="12973" width="7.28515625" style="60"/>
    <col min="12974" max="12974" width="7.28515625" style="60" customWidth="1"/>
    <col min="12975" max="12975" width="36" style="60" customWidth="1"/>
    <col min="12976" max="12976" width="0.5703125" style="60" customWidth="1"/>
    <col min="12977" max="12977" width="12.28515625" style="60" customWidth="1"/>
    <col min="12978" max="12978" width="0.85546875" style="60" customWidth="1"/>
    <col min="12979" max="12979" width="12.28515625" style="60" customWidth="1"/>
    <col min="12980" max="12980" width="1.28515625" style="60" customWidth="1"/>
    <col min="12981" max="12981" width="12.28515625" style="60" customWidth="1"/>
    <col min="12982" max="12982" width="0.7109375" style="60" customWidth="1"/>
    <col min="12983" max="12983" width="12.140625" style="60" customWidth="1"/>
    <col min="12984" max="12984" width="1.7109375" style="60" customWidth="1"/>
    <col min="12985" max="12985" width="7.28515625" style="60" customWidth="1"/>
    <col min="12986" max="12986" width="14.140625" style="60" customWidth="1"/>
    <col min="12987" max="12987" width="12" style="60" customWidth="1"/>
    <col min="12988" max="13229" width="7.28515625" style="60"/>
    <col min="13230" max="13230" width="7.28515625" style="60" customWidth="1"/>
    <col min="13231" max="13231" width="36" style="60" customWidth="1"/>
    <col min="13232" max="13232" width="0.5703125" style="60" customWidth="1"/>
    <col min="13233" max="13233" width="12.28515625" style="60" customWidth="1"/>
    <col min="13234" max="13234" width="0.85546875" style="60" customWidth="1"/>
    <col min="13235" max="13235" width="12.28515625" style="60" customWidth="1"/>
    <col min="13236" max="13236" width="1.28515625" style="60" customWidth="1"/>
    <col min="13237" max="13237" width="12.28515625" style="60" customWidth="1"/>
    <col min="13238" max="13238" width="0.7109375" style="60" customWidth="1"/>
    <col min="13239" max="13239" width="12.140625" style="60" customWidth="1"/>
    <col min="13240" max="13240" width="1.7109375" style="60" customWidth="1"/>
    <col min="13241" max="13241" width="7.28515625" style="60" customWidth="1"/>
    <col min="13242" max="13242" width="14.140625" style="60" customWidth="1"/>
    <col min="13243" max="13243" width="12" style="60" customWidth="1"/>
    <col min="13244" max="13485" width="7.28515625" style="60"/>
    <col min="13486" max="13486" width="7.28515625" style="60" customWidth="1"/>
    <col min="13487" max="13487" width="36" style="60" customWidth="1"/>
    <col min="13488" max="13488" width="0.5703125" style="60" customWidth="1"/>
    <col min="13489" max="13489" width="12.28515625" style="60" customWidth="1"/>
    <col min="13490" max="13490" width="0.85546875" style="60" customWidth="1"/>
    <col min="13491" max="13491" width="12.28515625" style="60" customWidth="1"/>
    <col min="13492" max="13492" width="1.28515625" style="60" customWidth="1"/>
    <col min="13493" max="13493" width="12.28515625" style="60" customWidth="1"/>
    <col min="13494" max="13494" width="0.7109375" style="60" customWidth="1"/>
    <col min="13495" max="13495" width="12.140625" style="60" customWidth="1"/>
    <col min="13496" max="13496" width="1.7109375" style="60" customWidth="1"/>
    <col min="13497" max="13497" width="7.28515625" style="60" customWidth="1"/>
    <col min="13498" max="13498" width="14.140625" style="60" customWidth="1"/>
    <col min="13499" max="13499" width="12" style="60" customWidth="1"/>
    <col min="13500" max="13741" width="7.28515625" style="60"/>
    <col min="13742" max="13742" width="7.28515625" style="60" customWidth="1"/>
    <col min="13743" max="13743" width="36" style="60" customWidth="1"/>
    <col min="13744" max="13744" width="0.5703125" style="60" customWidth="1"/>
    <col min="13745" max="13745" width="12.28515625" style="60" customWidth="1"/>
    <col min="13746" max="13746" width="0.85546875" style="60" customWidth="1"/>
    <col min="13747" max="13747" width="12.28515625" style="60" customWidth="1"/>
    <col min="13748" max="13748" width="1.28515625" style="60" customWidth="1"/>
    <col min="13749" max="13749" width="12.28515625" style="60" customWidth="1"/>
    <col min="13750" max="13750" width="0.7109375" style="60" customWidth="1"/>
    <col min="13751" max="13751" width="12.140625" style="60" customWidth="1"/>
    <col min="13752" max="13752" width="1.7109375" style="60" customWidth="1"/>
    <col min="13753" max="13753" width="7.28515625" style="60" customWidth="1"/>
    <col min="13754" max="13754" width="14.140625" style="60" customWidth="1"/>
    <col min="13755" max="13755" width="12" style="60" customWidth="1"/>
    <col min="13756" max="13997" width="7.28515625" style="60"/>
    <col min="13998" max="13998" width="7.28515625" style="60" customWidth="1"/>
    <col min="13999" max="13999" width="36" style="60" customWidth="1"/>
    <col min="14000" max="14000" width="0.5703125" style="60" customWidth="1"/>
    <col min="14001" max="14001" width="12.28515625" style="60" customWidth="1"/>
    <col min="14002" max="14002" width="0.85546875" style="60" customWidth="1"/>
    <col min="14003" max="14003" width="12.28515625" style="60" customWidth="1"/>
    <col min="14004" max="14004" width="1.28515625" style="60" customWidth="1"/>
    <col min="14005" max="14005" width="12.28515625" style="60" customWidth="1"/>
    <col min="14006" max="14006" width="0.7109375" style="60" customWidth="1"/>
    <col min="14007" max="14007" width="12.140625" style="60" customWidth="1"/>
    <col min="14008" max="14008" width="1.7109375" style="60" customWidth="1"/>
    <col min="14009" max="14009" width="7.28515625" style="60" customWidth="1"/>
    <col min="14010" max="14010" width="14.140625" style="60" customWidth="1"/>
    <col min="14011" max="14011" width="12" style="60" customWidth="1"/>
    <col min="14012" max="14253" width="7.28515625" style="60"/>
    <col min="14254" max="14254" width="7.28515625" style="60" customWidth="1"/>
    <col min="14255" max="14255" width="36" style="60" customWidth="1"/>
    <col min="14256" max="14256" width="0.5703125" style="60" customWidth="1"/>
    <col min="14257" max="14257" width="12.28515625" style="60" customWidth="1"/>
    <col min="14258" max="14258" width="0.85546875" style="60" customWidth="1"/>
    <col min="14259" max="14259" width="12.28515625" style="60" customWidth="1"/>
    <col min="14260" max="14260" width="1.28515625" style="60" customWidth="1"/>
    <col min="14261" max="14261" width="12.28515625" style="60" customWidth="1"/>
    <col min="14262" max="14262" width="0.7109375" style="60" customWidth="1"/>
    <col min="14263" max="14263" width="12.140625" style="60" customWidth="1"/>
    <col min="14264" max="14264" width="1.7109375" style="60" customWidth="1"/>
    <col min="14265" max="14265" width="7.28515625" style="60" customWidth="1"/>
    <col min="14266" max="14266" width="14.140625" style="60" customWidth="1"/>
    <col min="14267" max="14267" width="12" style="60" customWidth="1"/>
    <col min="14268" max="14509" width="7.28515625" style="60"/>
    <col min="14510" max="14510" width="7.28515625" style="60" customWidth="1"/>
    <col min="14511" max="14511" width="36" style="60" customWidth="1"/>
    <col min="14512" max="14512" width="0.5703125" style="60" customWidth="1"/>
    <col min="14513" max="14513" width="12.28515625" style="60" customWidth="1"/>
    <col min="14514" max="14514" width="0.85546875" style="60" customWidth="1"/>
    <col min="14515" max="14515" width="12.28515625" style="60" customWidth="1"/>
    <col min="14516" max="14516" width="1.28515625" style="60" customWidth="1"/>
    <col min="14517" max="14517" width="12.28515625" style="60" customWidth="1"/>
    <col min="14518" max="14518" width="0.7109375" style="60" customWidth="1"/>
    <col min="14519" max="14519" width="12.140625" style="60" customWidth="1"/>
    <col min="14520" max="14520" width="1.7109375" style="60" customWidth="1"/>
    <col min="14521" max="14521" width="7.28515625" style="60" customWidth="1"/>
    <col min="14522" max="14522" width="14.140625" style="60" customWidth="1"/>
    <col min="14523" max="14523" width="12" style="60" customWidth="1"/>
    <col min="14524" max="14765" width="7.28515625" style="60"/>
    <col min="14766" max="14766" width="7.28515625" style="60" customWidth="1"/>
    <col min="14767" max="14767" width="36" style="60" customWidth="1"/>
    <col min="14768" max="14768" width="0.5703125" style="60" customWidth="1"/>
    <col min="14769" max="14769" width="12.28515625" style="60" customWidth="1"/>
    <col min="14770" max="14770" width="0.85546875" style="60" customWidth="1"/>
    <col min="14771" max="14771" width="12.28515625" style="60" customWidth="1"/>
    <col min="14772" max="14772" width="1.28515625" style="60" customWidth="1"/>
    <col min="14773" max="14773" width="12.28515625" style="60" customWidth="1"/>
    <col min="14774" max="14774" width="0.7109375" style="60" customWidth="1"/>
    <col min="14775" max="14775" width="12.140625" style="60" customWidth="1"/>
    <col min="14776" max="14776" width="1.7109375" style="60" customWidth="1"/>
    <col min="14777" max="14777" width="7.28515625" style="60" customWidth="1"/>
    <col min="14778" max="14778" width="14.140625" style="60" customWidth="1"/>
    <col min="14779" max="14779" width="12" style="60" customWidth="1"/>
    <col min="14780" max="15021" width="7.28515625" style="60"/>
    <col min="15022" max="15022" width="7.28515625" style="60" customWidth="1"/>
    <col min="15023" max="15023" width="36" style="60" customWidth="1"/>
    <col min="15024" max="15024" width="0.5703125" style="60" customWidth="1"/>
    <col min="15025" max="15025" width="12.28515625" style="60" customWidth="1"/>
    <col min="15026" max="15026" width="0.85546875" style="60" customWidth="1"/>
    <col min="15027" max="15027" width="12.28515625" style="60" customWidth="1"/>
    <col min="15028" max="15028" width="1.28515625" style="60" customWidth="1"/>
    <col min="15029" max="15029" width="12.28515625" style="60" customWidth="1"/>
    <col min="15030" max="15030" width="0.7109375" style="60" customWidth="1"/>
    <col min="15031" max="15031" width="12.140625" style="60" customWidth="1"/>
    <col min="15032" max="15032" width="1.7109375" style="60" customWidth="1"/>
    <col min="15033" max="15033" width="7.28515625" style="60" customWidth="1"/>
    <col min="15034" max="15034" width="14.140625" style="60" customWidth="1"/>
    <col min="15035" max="15035" width="12" style="60" customWidth="1"/>
    <col min="15036" max="15277" width="7.28515625" style="60"/>
    <col min="15278" max="15278" width="7.28515625" style="60" customWidth="1"/>
    <col min="15279" max="15279" width="36" style="60" customWidth="1"/>
    <col min="15280" max="15280" width="0.5703125" style="60" customWidth="1"/>
    <col min="15281" max="15281" width="12.28515625" style="60" customWidth="1"/>
    <col min="15282" max="15282" width="0.85546875" style="60" customWidth="1"/>
    <col min="15283" max="15283" width="12.28515625" style="60" customWidth="1"/>
    <col min="15284" max="15284" width="1.28515625" style="60" customWidth="1"/>
    <col min="15285" max="15285" width="12.28515625" style="60" customWidth="1"/>
    <col min="15286" max="15286" width="0.7109375" style="60" customWidth="1"/>
    <col min="15287" max="15287" width="12.140625" style="60" customWidth="1"/>
    <col min="15288" max="15288" width="1.7109375" style="60" customWidth="1"/>
    <col min="15289" max="15289" width="7.28515625" style="60" customWidth="1"/>
    <col min="15290" max="15290" width="14.140625" style="60" customWidth="1"/>
    <col min="15291" max="15291" width="12" style="60" customWidth="1"/>
    <col min="15292" max="15533" width="7.28515625" style="60"/>
    <col min="15534" max="15534" width="7.28515625" style="60" customWidth="1"/>
    <col min="15535" max="15535" width="36" style="60" customWidth="1"/>
    <col min="15536" max="15536" width="0.5703125" style="60" customWidth="1"/>
    <col min="15537" max="15537" width="12.28515625" style="60" customWidth="1"/>
    <col min="15538" max="15538" width="0.85546875" style="60" customWidth="1"/>
    <col min="15539" max="15539" width="12.28515625" style="60" customWidth="1"/>
    <col min="15540" max="15540" width="1.28515625" style="60" customWidth="1"/>
    <col min="15541" max="15541" width="12.28515625" style="60" customWidth="1"/>
    <col min="15542" max="15542" width="0.7109375" style="60" customWidth="1"/>
    <col min="15543" max="15543" width="12.140625" style="60" customWidth="1"/>
    <col min="15544" max="15544" width="1.7109375" style="60" customWidth="1"/>
    <col min="15545" max="15545" width="7.28515625" style="60" customWidth="1"/>
    <col min="15546" max="15546" width="14.140625" style="60" customWidth="1"/>
    <col min="15547" max="15547" width="12" style="60" customWidth="1"/>
    <col min="15548" max="15789" width="7.28515625" style="60"/>
    <col min="15790" max="15790" width="7.28515625" style="60" customWidth="1"/>
    <col min="15791" max="15791" width="36" style="60" customWidth="1"/>
    <col min="15792" max="15792" width="0.5703125" style="60" customWidth="1"/>
    <col min="15793" max="15793" width="12.28515625" style="60" customWidth="1"/>
    <col min="15794" max="15794" width="0.85546875" style="60" customWidth="1"/>
    <col min="15795" max="15795" width="12.28515625" style="60" customWidth="1"/>
    <col min="15796" max="15796" width="1.28515625" style="60" customWidth="1"/>
    <col min="15797" max="15797" width="12.28515625" style="60" customWidth="1"/>
    <col min="15798" max="15798" width="0.7109375" style="60" customWidth="1"/>
    <col min="15799" max="15799" width="12.140625" style="60" customWidth="1"/>
    <col min="15800" max="15800" width="1.7109375" style="60" customWidth="1"/>
    <col min="15801" max="15801" width="7.28515625" style="60" customWidth="1"/>
    <col min="15802" max="15802" width="14.140625" style="60" customWidth="1"/>
    <col min="15803" max="15803" width="12" style="60" customWidth="1"/>
    <col min="15804" max="16045" width="7.28515625" style="60"/>
    <col min="16046" max="16046" width="7.28515625" style="60" customWidth="1"/>
    <col min="16047" max="16047" width="36" style="60" customWidth="1"/>
    <col min="16048" max="16048" width="0.5703125" style="60" customWidth="1"/>
    <col min="16049" max="16049" width="12.28515625" style="60" customWidth="1"/>
    <col min="16050" max="16050" width="0.85546875" style="60" customWidth="1"/>
    <col min="16051" max="16051" width="12.28515625" style="60" customWidth="1"/>
    <col min="16052" max="16052" width="1.28515625" style="60" customWidth="1"/>
    <col min="16053" max="16053" width="12.28515625" style="60" customWidth="1"/>
    <col min="16054" max="16054" width="0.7109375" style="60" customWidth="1"/>
    <col min="16055" max="16055" width="12.140625" style="60" customWidth="1"/>
    <col min="16056" max="16056" width="1.7109375" style="60" customWidth="1"/>
    <col min="16057" max="16057" width="7.28515625" style="60" customWidth="1"/>
    <col min="16058" max="16058" width="14.140625" style="60" customWidth="1"/>
    <col min="16059" max="16059" width="12" style="60" customWidth="1"/>
    <col min="16060" max="16384" width="7.28515625" style="60"/>
  </cols>
  <sheetData>
    <row r="1" spans="1:7">
      <c r="A1" s="167"/>
      <c r="G1" s="134"/>
    </row>
    <row r="2" spans="1:7" ht="12" thickBot="1">
      <c r="A2" s="105"/>
      <c r="C2" s="135"/>
      <c r="D2" s="135"/>
      <c r="E2" s="83"/>
      <c r="F2" s="83"/>
      <c r="G2" s="134"/>
    </row>
    <row r="3" spans="1:7" s="105" customFormat="1" ht="23.25" thickBot="1">
      <c r="B3" s="249" t="s">
        <v>221</v>
      </c>
      <c r="C3" s="245" t="str">
        <f>+'Gx Business'!C4</f>
        <v>Dec-21</v>
      </c>
      <c r="D3" s="245" t="s">
        <v>264</v>
      </c>
      <c r="E3" s="245" t="s">
        <v>91</v>
      </c>
      <c r="F3" s="246" t="s">
        <v>92</v>
      </c>
      <c r="G3" s="136"/>
    </row>
    <row r="4" spans="1:7" s="105" customFormat="1">
      <c r="B4" s="177"/>
      <c r="C4" s="137"/>
      <c r="D4" s="79"/>
      <c r="E4" s="79"/>
      <c r="F4" s="111"/>
      <c r="G4" s="136"/>
    </row>
    <row r="5" spans="1:7" s="138" customFormat="1">
      <c r="B5" s="232" t="s">
        <v>126</v>
      </c>
      <c r="C5" s="185">
        <v>1268252.993</v>
      </c>
      <c r="D5" s="213">
        <v>1026401.196</v>
      </c>
      <c r="E5" s="213">
        <v>241851.79700000002</v>
      </c>
      <c r="F5" s="214">
        <v>0.2356</v>
      </c>
      <c r="G5" s="134"/>
    </row>
    <row r="6" spans="1:7" s="138" customFormat="1">
      <c r="B6" s="232" t="s">
        <v>189</v>
      </c>
      <c r="C6" s="185">
        <v>8232071.1030000001</v>
      </c>
      <c r="D6" s="213">
        <v>6878070.8880000003</v>
      </c>
      <c r="E6" s="213">
        <v>1354000.2149999999</v>
      </c>
      <c r="F6" s="214">
        <v>0.19689999999999999</v>
      </c>
      <c r="G6" s="134"/>
    </row>
    <row r="7" spans="1:7" s="138" customFormat="1" ht="12" thickBot="1">
      <c r="B7" s="250"/>
      <c r="C7" s="251"/>
      <c r="D7" s="251"/>
      <c r="E7" s="252"/>
      <c r="F7" s="253"/>
      <c r="G7" s="134"/>
    </row>
    <row r="8" spans="1:7" s="139" customFormat="1" ht="12" thickBot="1">
      <c r="B8" s="254" t="s">
        <v>127</v>
      </c>
      <c r="C8" s="255">
        <v>9500324.0960000008</v>
      </c>
      <c r="D8" s="220">
        <v>7904472.0840000007</v>
      </c>
      <c r="E8" s="220">
        <v>1595852.0120000001</v>
      </c>
      <c r="F8" s="221">
        <v>0.2019</v>
      </c>
      <c r="G8" s="136"/>
    </row>
    <row r="10" spans="1:7" ht="12" thickBot="1">
      <c r="C10" s="290"/>
      <c r="D10" s="290"/>
      <c r="E10" s="87"/>
      <c r="F10" s="87"/>
    </row>
    <row r="11" spans="1:7" ht="23.25" thickBot="1">
      <c r="B11" s="249" t="s">
        <v>222</v>
      </c>
      <c r="C11" s="245" t="str">
        <f>+C3</f>
        <v>Dec-21</v>
      </c>
      <c r="D11" s="245" t="s">
        <v>264</v>
      </c>
      <c r="E11" s="245" t="s">
        <v>91</v>
      </c>
      <c r="F11" s="246" t="s">
        <v>92</v>
      </c>
    </row>
    <row r="12" spans="1:7" s="105" customFormat="1">
      <c r="B12" s="140"/>
      <c r="C12" s="141"/>
      <c r="D12" s="70"/>
      <c r="E12" s="70"/>
      <c r="F12" s="142"/>
    </row>
    <row r="13" spans="1:7" s="138" customFormat="1">
      <c r="B13" s="232" t="s">
        <v>128</v>
      </c>
      <c r="C13" s="185">
        <v>2132326.2170000002</v>
      </c>
      <c r="D13" s="213">
        <v>1045479.665</v>
      </c>
      <c r="E13" s="213">
        <v>1086846.5520000001</v>
      </c>
      <c r="F13" s="214">
        <v>1.0396000000000001</v>
      </c>
      <c r="G13" s="134"/>
    </row>
    <row r="14" spans="1:7" s="138" customFormat="1">
      <c r="B14" s="232" t="s">
        <v>129</v>
      </c>
      <c r="C14" s="185">
        <v>4021504.4810000001</v>
      </c>
      <c r="D14" s="213">
        <v>3264716.92</v>
      </c>
      <c r="E14" s="213">
        <v>756787.56100000022</v>
      </c>
      <c r="F14" s="214">
        <v>0.23180000000000001</v>
      </c>
      <c r="G14" s="134"/>
    </row>
    <row r="15" spans="1:7" s="138" customFormat="1">
      <c r="B15" s="232" t="s">
        <v>130</v>
      </c>
      <c r="C15" s="185">
        <v>3346492.898</v>
      </c>
      <c r="D15" s="213">
        <v>3594274.9989999998</v>
      </c>
      <c r="E15" s="213">
        <v>-247782.10099999979</v>
      </c>
      <c r="F15" s="214">
        <v>-6.8900000000000003E-2</v>
      </c>
      <c r="G15" s="134"/>
    </row>
    <row r="16" spans="1:7" s="138" customFormat="1">
      <c r="B16" s="256" t="s">
        <v>234</v>
      </c>
      <c r="C16" s="257">
        <v>3097868.3530000001</v>
      </c>
      <c r="D16" s="258">
        <v>3351915.79</v>
      </c>
      <c r="E16" s="258">
        <v>-254047.43699999992</v>
      </c>
      <c r="F16" s="259">
        <v>-7.5800000000000006E-2</v>
      </c>
      <c r="G16" s="134"/>
    </row>
    <row r="17" spans="2:7" s="138" customFormat="1">
      <c r="B17" s="260" t="s">
        <v>235</v>
      </c>
      <c r="C17" s="185">
        <v>248624.54500000001</v>
      </c>
      <c r="D17" s="213">
        <v>242358.709</v>
      </c>
      <c r="E17" s="213">
        <v>6265.8360000000102</v>
      </c>
      <c r="F17" s="214">
        <v>2.5899999999999999E-2</v>
      </c>
      <c r="G17" s="134"/>
    </row>
    <row r="18" spans="2:7" s="138" customFormat="1" ht="12" thickBot="1">
      <c r="B18" s="250"/>
      <c r="C18" s="251"/>
      <c r="D18" s="251"/>
      <c r="E18" s="252"/>
      <c r="F18" s="253"/>
      <c r="G18" s="134"/>
    </row>
    <row r="19" spans="2:7" s="139" customFormat="1" ht="12" thickBot="1">
      <c r="B19" s="254" t="s">
        <v>131</v>
      </c>
      <c r="C19" s="255">
        <v>9500323.5960000008</v>
      </c>
      <c r="D19" s="220">
        <v>7904471.5839999998</v>
      </c>
      <c r="E19" s="220">
        <v>1595852.012000001</v>
      </c>
      <c r="F19" s="221">
        <v>0.2019</v>
      </c>
      <c r="G19" s="136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K24"/>
  <sheetViews>
    <sheetView zoomScaleNormal="100" workbookViewId="0">
      <selection activeCell="B2" sqref="B2:C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6.85546875" style="7" customWidth="1"/>
    <col min="4" max="4" width="8.7109375" style="7" customWidth="1"/>
    <col min="5" max="6" width="11.42578125" style="7" customWidth="1"/>
    <col min="7" max="7" width="11.42578125" style="7" hidden="1" customWidth="1"/>
    <col min="8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 ht="12" thickBot="1">
      <c r="D1" s="31"/>
      <c r="E1" s="289"/>
      <c r="F1" s="289"/>
      <c r="G1" s="289"/>
      <c r="H1" s="289"/>
      <c r="I1" s="31"/>
      <c r="J1" s="289"/>
    </row>
    <row r="2" spans="2:11" s="119" customFormat="1" ht="15" customHeight="1" thickBot="1">
      <c r="B2" s="367" t="s">
        <v>136</v>
      </c>
      <c r="C2" s="367"/>
      <c r="D2" s="206" t="s">
        <v>224</v>
      </c>
      <c r="E2" s="205" t="str">
        <f>+'Enel Chile Results'!C3</f>
        <v>Dec-21</v>
      </c>
      <c r="F2" s="264" t="s">
        <v>264</v>
      </c>
      <c r="G2" s="264" t="str">
        <f>+'Enel Chile Results'!D3</f>
        <v>Dec-20</v>
      </c>
      <c r="H2" s="264" t="s">
        <v>91</v>
      </c>
      <c r="I2" s="146"/>
      <c r="J2" s="265" t="s">
        <v>92</v>
      </c>
    </row>
    <row r="3" spans="2:11" ht="10.5" customHeight="1">
      <c r="B3" s="31"/>
      <c r="C3" s="31"/>
      <c r="D3" s="31"/>
      <c r="E3" s="31"/>
      <c r="F3" s="31"/>
      <c r="G3" s="31"/>
      <c r="H3" s="31"/>
      <c r="I3" s="31"/>
      <c r="J3" s="31"/>
    </row>
    <row r="4" spans="2:11" ht="15" customHeight="1">
      <c r="B4" s="305" t="s">
        <v>137</v>
      </c>
      <c r="C4" s="306" t="s">
        <v>178</v>
      </c>
      <c r="D4" s="266" t="s">
        <v>144</v>
      </c>
      <c r="E4" s="267">
        <v>0.59477437499423658</v>
      </c>
      <c r="F4" s="268">
        <v>0.98</v>
      </c>
      <c r="G4" s="269">
        <v>0</v>
      </c>
      <c r="H4" s="278">
        <v>-0.38522562500576341</v>
      </c>
      <c r="I4" s="149"/>
      <c r="J4" s="259">
        <v>-0.3931</v>
      </c>
    </row>
    <row r="5" spans="2:11" ht="15" customHeight="1">
      <c r="B5" s="307"/>
      <c r="C5" s="308" t="s">
        <v>177</v>
      </c>
      <c r="D5" s="148" t="s">
        <v>144</v>
      </c>
      <c r="E5" s="270">
        <v>0.56754749759930034</v>
      </c>
      <c r="F5" s="271">
        <v>0.96</v>
      </c>
      <c r="G5" s="170">
        <v>0</v>
      </c>
      <c r="H5" s="149">
        <v>-0.39245250240069962</v>
      </c>
      <c r="I5" s="149"/>
      <c r="J5" s="150">
        <v>-0.40899999999999997</v>
      </c>
    </row>
    <row r="6" spans="2:11" ht="15" customHeight="1">
      <c r="B6" s="309"/>
      <c r="C6" s="310" t="s">
        <v>138</v>
      </c>
      <c r="D6" s="272" t="s">
        <v>17</v>
      </c>
      <c r="E6" s="273">
        <v>-864073.22400000016</v>
      </c>
      <c r="F6" s="274">
        <v>-19079</v>
      </c>
      <c r="G6" s="275">
        <v>0</v>
      </c>
      <c r="H6" s="276">
        <v>-844994.22400000016</v>
      </c>
      <c r="I6" s="151"/>
      <c r="J6" s="150" t="s">
        <v>267</v>
      </c>
      <c r="K6" s="152"/>
    </row>
    <row r="7" spans="2:11" ht="15" customHeight="1">
      <c r="B7" s="305" t="s">
        <v>139</v>
      </c>
      <c r="C7" s="306" t="s">
        <v>180</v>
      </c>
      <c r="D7" s="266" t="s">
        <v>144</v>
      </c>
      <c r="E7" s="267">
        <v>1.8388895137586516</v>
      </c>
      <c r="F7" s="277">
        <v>1.2</v>
      </c>
      <c r="G7" s="269">
        <v>0</v>
      </c>
      <c r="H7" s="278">
        <v>0.63888951375865166</v>
      </c>
      <c r="I7" s="149"/>
      <c r="J7" s="259">
        <v>0.53200000000000003</v>
      </c>
    </row>
    <row r="8" spans="2:11" ht="15" customHeight="1">
      <c r="B8" s="307"/>
      <c r="C8" s="308" t="s">
        <v>181</v>
      </c>
      <c r="D8" s="148" t="s">
        <v>1</v>
      </c>
      <c r="E8" s="279">
        <v>0.34650388053298375</v>
      </c>
      <c r="F8" s="121">
        <v>0.24299999999999999</v>
      </c>
      <c r="G8" s="170">
        <v>0</v>
      </c>
      <c r="H8" s="153">
        <v>0.10350388053298376</v>
      </c>
      <c r="I8" s="153"/>
      <c r="J8" s="150">
        <v>0.42599999999999999</v>
      </c>
    </row>
    <row r="9" spans="2:11" ht="15" customHeight="1">
      <c r="B9" s="307"/>
      <c r="C9" s="308" t="s">
        <v>182</v>
      </c>
      <c r="D9" s="148" t="s">
        <v>1</v>
      </c>
      <c r="E9" s="279">
        <v>0.65349611946701625</v>
      </c>
      <c r="F9" s="121">
        <v>0.75700000000000001</v>
      </c>
      <c r="G9" s="170">
        <v>0</v>
      </c>
      <c r="H9" s="153">
        <v>-0.10350388053298376</v>
      </c>
      <c r="I9" s="153"/>
      <c r="J9" s="150">
        <v>-0.13669999999999999</v>
      </c>
    </row>
    <row r="10" spans="2:11" ht="15" customHeight="1">
      <c r="B10" s="309"/>
      <c r="C10" s="310" t="s">
        <v>179</v>
      </c>
      <c r="D10" s="272" t="s">
        <v>144</v>
      </c>
      <c r="E10" s="280">
        <v>2.85</v>
      </c>
      <c r="F10" s="350">
        <v>6.12</v>
      </c>
      <c r="G10" s="281"/>
      <c r="H10" s="282">
        <v>-3.27</v>
      </c>
      <c r="I10" s="154"/>
      <c r="J10" s="283">
        <v>-0.53500000000000003</v>
      </c>
    </row>
    <row r="11" spans="2:11" ht="15" customHeight="1">
      <c r="B11" s="305" t="s">
        <v>140</v>
      </c>
      <c r="C11" s="306" t="s">
        <v>141</v>
      </c>
      <c r="D11" s="266" t="s">
        <v>1</v>
      </c>
      <c r="E11" s="284">
        <v>9.0999999999999998E-2</v>
      </c>
      <c r="F11" s="153">
        <v>-1.2999999999999999E-2</v>
      </c>
      <c r="G11" s="153"/>
      <c r="H11" s="285">
        <v>0.104</v>
      </c>
      <c r="I11" s="155"/>
      <c r="J11" s="259" t="s">
        <v>267</v>
      </c>
    </row>
    <row r="12" spans="2:11" ht="15" customHeight="1">
      <c r="B12" s="307"/>
      <c r="C12" s="308" t="s">
        <v>183</v>
      </c>
      <c r="D12" s="148" t="s">
        <v>1</v>
      </c>
      <c r="E12" s="286">
        <v>2.5999999999999999E-2</v>
      </c>
      <c r="F12" s="153">
        <v>-1.4999999999999999E-2</v>
      </c>
      <c r="G12" s="153"/>
      <c r="H12" s="155">
        <v>4.1000000000000002E-2</v>
      </c>
      <c r="I12" s="155"/>
      <c r="J12" s="150" t="s">
        <v>267</v>
      </c>
    </row>
    <row r="13" spans="2:11" ht="15" customHeight="1">
      <c r="B13" s="309"/>
      <c r="C13" s="310" t="s">
        <v>184</v>
      </c>
      <c r="D13" s="272" t="s">
        <v>1</v>
      </c>
      <c r="E13" s="287">
        <v>1.2E-2</v>
      </c>
      <c r="F13" s="353">
        <v>-7.0000000000000001E-3</v>
      </c>
      <c r="G13" s="353"/>
      <c r="H13" s="288">
        <v>1.9E-2</v>
      </c>
      <c r="I13" s="155"/>
      <c r="J13" s="283" t="s">
        <v>267</v>
      </c>
    </row>
    <row r="14" spans="2:11" ht="7.5" customHeight="1">
      <c r="I14" s="31"/>
      <c r="J14" s="147"/>
    </row>
    <row r="15" spans="2:11">
      <c r="B15" s="7" t="s">
        <v>187</v>
      </c>
    </row>
    <row r="16" spans="2:11">
      <c r="B16" s="7" t="s">
        <v>186</v>
      </c>
    </row>
    <row r="17" spans="2:10">
      <c r="B17" s="7" t="s">
        <v>188</v>
      </c>
    </row>
    <row r="18" spans="2:10">
      <c r="B18" s="7" t="s">
        <v>190</v>
      </c>
    </row>
    <row r="19" spans="2:10">
      <c r="B19" s="7" t="s">
        <v>191</v>
      </c>
    </row>
    <row r="20" spans="2:10">
      <c r="B20" s="7" t="s">
        <v>185</v>
      </c>
    </row>
    <row r="21" spans="2:10">
      <c r="B21" s="7" t="s">
        <v>192</v>
      </c>
    </row>
    <row r="22" spans="2:10" ht="12">
      <c r="B22" s="156" t="s">
        <v>193</v>
      </c>
    </row>
    <row r="23" spans="2:10" ht="12" thickBot="1">
      <c r="B23" s="289" t="s">
        <v>194</v>
      </c>
      <c r="C23" s="289"/>
      <c r="D23" s="289"/>
      <c r="E23" s="289"/>
      <c r="F23" s="289"/>
      <c r="G23" s="289"/>
      <c r="H23" s="289"/>
      <c r="I23" s="289"/>
      <c r="J23" s="289"/>
    </row>
    <row r="24" spans="2:10" ht="12">
      <c r="B24" s="156" t="s">
        <v>223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  <pageSetUpPr fitToPage="1"/>
  </sheetPr>
  <dimension ref="B1:H9"/>
  <sheetViews>
    <sheetView showGridLines="0" workbookViewId="0">
      <selection activeCell="B3" sqref="B3"/>
    </sheetView>
  </sheetViews>
  <sheetFormatPr baseColWidth="10" defaultColWidth="7.28515625" defaultRowHeight="12.75"/>
  <cols>
    <col min="1" max="1" width="7.28515625" style="143" customWidth="1"/>
    <col min="2" max="2" width="33" style="144" customWidth="1"/>
    <col min="3" max="4" width="12.7109375" style="145" customWidth="1"/>
    <col min="5" max="6" width="12.7109375" style="143" customWidth="1"/>
    <col min="7" max="7" width="4.85546875" style="143" customWidth="1"/>
    <col min="8" max="8" width="3.42578125" style="143" customWidth="1"/>
    <col min="9" max="183" width="7.28515625" style="143"/>
    <col min="184" max="184" width="7.28515625" style="143" customWidth="1"/>
    <col min="185" max="185" width="36.5703125" style="143" customWidth="1"/>
    <col min="186" max="186" width="0.85546875" style="143" customWidth="1"/>
    <col min="187" max="187" width="12.7109375" style="143" customWidth="1"/>
    <col min="188" max="188" width="0.85546875" style="143" customWidth="1"/>
    <col min="189" max="189" width="12.5703125" style="143" customWidth="1"/>
    <col min="190" max="190" width="0.85546875" style="143" customWidth="1"/>
    <col min="191" max="191" width="11.7109375" style="143" customWidth="1"/>
    <col min="192" max="192" width="0.85546875" style="143" customWidth="1"/>
    <col min="193" max="193" width="13.7109375" style="143" customWidth="1"/>
    <col min="194" max="195" width="1.140625" style="143" customWidth="1"/>
    <col min="196" max="196" width="7.28515625" style="143" customWidth="1"/>
    <col min="197" max="197" width="11.7109375" style="143" customWidth="1"/>
    <col min="198" max="439" width="7.28515625" style="143"/>
    <col min="440" max="440" width="7.28515625" style="143" customWidth="1"/>
    <col min="441" max="441" width="36.5703125" style="143" customWidth="1"/>
    <col min="442" max="442" width="0.85546875" style="143" customWidth="1"/>
    <col min="443" max="443" width="12.7109375" style="143" customWidth="1"/>
    <col min="444" max="444" width="0.85546875" style="143" customWidth="1"/>
    <col min="445" max="445" width="12.5703125" style="143" customWidth="1"/>
    <col min="446" max="446" width="0.85546875" style="143" customWidth="1"/>
    <col min="447" max="447" width="11.7109375" style="143" customWidth="1"/>
    <col min="448" max="448" width="0.85546875" style="143" customWidth="1"/>
    <col min="449" max="449" width="13.7109375" style="143" customWidth="1"/>
    <col min="450" max="451" width="1.140625" style="143" customWidth="1"/>
    <col min="452" max="452" width="7.28515625" style="143" customWidth="1"/>
    <col min="453" max="453" width="11.7109375" style="143" customWidth="1"/>
    <col min="454" max="695" width="7.28515625" style="143"/>
    <col min="696" max="696" width="7.28515625" style="143" customWidth="1"/>
    <col min="697" max="697" width="36.5703125" style="143" customWidth="1"/>
    <col min="698" max="698" width="0.85546875" style="143" customWidth="1"/>
    <col min="699" max="699" width="12.7109375" style="143" customWidth="1"/>
    <col min="700" max="700" width="0.85546875" style="143" customWidth="1"/>
    <col min="701" max="701" width="12.5703125" style="143" customWidth="1"/>
    <col min="702" max="702" width="0.85546875" style="143" customWidth="1"/>
    <col min="703" max="703" width="11.7109375" style="143" customWidth="1"/>
    <col min="704" max="704" width="0.85546875" style="143" customWidth="1"/>
    <col min="705" max="705" width="13.7109375" style="143" customWidth="1"/>
    <col min="706" max="707" width="1.140625" style="143" customWidth="1"/>
    <col min="708" max="708" width="7.28515625" style="143" customWidth="1"/>
    <col min="709" max="709" width="11.7109375" style="143" customWidth="1"/>
    <col min="710" max="951" width="7.28515625" style="143"/>
    <col min="952" max="952" width="7.28515625" style="143" customWidth="1"/>
    <col min="953" max="953" width="36.5703125" style="143" customWidth="1"/>
    <col min="954" max="954" width="0.85546875" style="143" customWidth="1"/>
    <col min="955" max="955" width="12.7109375" style="143" customWidth="1"/>
    <col min="956" max="956" width="0.85546875" style="143" customWidth="1"/>
    <col min="957" max="957" width="12.5703125" style="143" customWidth="1"/>
    <col min="958" max="958" width="0.85546875" style="143" customWidth="1"/>
    <col min="959" max="959" width="11.7109375" style="143" customWidth="1"/>
    <col min="960" max="960" width="0.85546875" style="143" customWidth="1"/>
    <col min="961" max="961" width="13.7109375" style="143" customWidth="1"/>
    <col min="962" max="963" width="1.140625" style="143" customWidth="1"/>
    <col min="964" max="964" width="7.28515625" style="143" customWidth="1"/>
    <col min="965" max="965" width="11.7109375" style="143" customWidth="1"/>
    <col min="966" max="1207" width="7.28515625" style="143"/>
    <col min="1208" max="1208" width="7.28515625" style="143" customWidth="1"/>
    <col min="1209" max="1209" width="36.5703125" style="143" customWidth="1"/>
    <col min="1210" max="1210" width="0.85546875" style="143" customWidth="1"/>
    <col min="1211" max="1211" width="12.7109375" style="143" customWidth="1"/>
    <col min="1212" max="1212" width="0.85546875" style="143" customWidth="1"/>
    <col min="1213" max="1213" width="12.5703125" style="143" customWidth="1"/>
    <col min="1214" max="1214" width="0.85546875" style="143" customWidth="1"/>
    <col min="1215" max="1215" width="11.7109375" style="143" customWidth="1"/>
    <col min="1216" max="1216" width="0.85546875" style="143" customWidth="1"/>
    <col min="1217" max="1217" width="13.7109375" style="143" customWidth="1"/>
    <col min="1218" max="1219" width="1.140625" style="143" customWidth="1"/>
    <col min="1220" max="1220" width="7.28515625" style="143" customWidth="1"/>
    <col min="1221" max="1221" width="11.7109375" style="143" customWidth="1"/>
    <col min="1222" max="1463" width="7.28515625" style="143"/>
    <col min="1464" max="1464" width="7.28515625" style="143" customWidth="1"/>
    <col min="1465" max="1465" width="36.5703125" style="143" customWidth="1"/>
    <col min="1466" max="1466" width="0.85546875" style="143" customWidth="1"/>
    <col min="1467" max="1467" width="12.7109375" style="143" customWidth="1"/>
    <col min="1468" max="1468" width="0.85546875" style="143" customWidth="1"/>
    <col min="1469" max="1469" width="12.5703125" style="143" customWidth="1"/>
    <col min="1470" max="1470" width="0.85546875" style="143" customWidth="1"/>
    <col min="1471" max="1471" width="11.7109375" style="143" customWidth="1"/>
    <col min="1472" max="1472" width="0.85546875" style="143" customWidth="1"/>
    <col min="1473" max="1473" width="13.7109375" style="143" customWidth="1"/>
    <col min="1474" max="1475" width="1.140625" style="143" customWidth="1"/>
    <col min="1476" max="1476" width="7.28515625" style="143" customWidth="1"/>
    <col min="1477" max="1477" width="11.7109375" style="143" customWidth="1"/>
    <col min="1478" max="1719" width="7.28515625" style="143"/>
    <col min="1720" max="1720" width="7.28515625" style="143" customWidth="1"/>
    <col min="1721" max="1721" width="36.5703125" style="143" customWidth="1"/>
    <col min="1722" max="1722" width="0.85546875" style="143" customWidth="1"/>
    <col min="1723" max="1723" width="12.7109375" style="143" customWidth="1"/>
    <col min="1724" max="1724" width="0.85546875" style="143" customWidth="1"/>
    <col min="1725" max="1725" width="12.5703125" style="143" customWidth="1"/>
    <col min="1726" max="1726" width="0.85546875" style="143" customWidth="1"/>
    <col min="1727" max="1727" width="11.7109375" style="143" customWidth="1"/>
    <col min="1728" max="1728" width="0.85546875" style="143" customWidth="1"/>
    <col min="1729" max="1729" width="13.7109375" style="143" customWidth="1"/>
    <col min="1730" max="1731" width="1.140625" style="143" customWidth="1"/>
    <col min="1732" max="1732" width="7.28515625" style="143" customWidth="1"/>
    <col min="1733" max="1733" width="11.7109375" style="143" customWidth="1"/>
    <col min="1734" max="1975" width="7.28515625" style="143"/>
    <col min="1976" max="1976" width="7.28515625" style="143" customWidth="1"/>
    <col min="1977" max="1977" width="36.5703125" style="143" customWidth="1"/>
    <col min="1978" max="1978" width="0.85546875" style="143" customWidth="1"/>
    <col min="1979" max="1979" width="12.7109375" style="143" customWidth="1"/>
    <col min="1980" max="1980" width="0.85546875" style="143" customWidth="1"/>
    <col min="1981" max="1981" width="12.5703125" style="143" customWidth="1"/>
    <col min="1982" max="1982" width="0.85546875" style="143" customWidth="1"/>
    <col min="1983" max="1983" width="11.7109375" style="143" customWidth="1"/>
    <col min="1984" max="1984" width="0.85546875" style="143" customWidth="1"/>
    <col min="1985" max="1985" width="13.7109375" style="143" customWidth="1"/>
    <col min="1986" max="1987" width="1.140625" style="143" customWidth="1"/>
    <col min="1988" max="1988" width="7.28515625" style="143" customWidth="1"/>
    <col min="1989" max="1989" width="11.7109375" style="143" customWidth="1"/>
    <col min="1990" max="2231" width="7.28515625" style="143"/>
    <col min="2232" max="2232" width="7.28515625" style="143" customWidth="1"/>
    <col min="2233" max="2233" width="36.5703125" style="143" customWidth="1"/>
    <col min="2234" max="2234" width="0.85546875" style="143" customWidth="1"/>
    <col min="2235" max="2235" width="12.7109375" style="143" customWidth="1"/>
    <col min="2236" max="2236" width="0.85546875" style="143" customWidth="1"/>
    <col min="2237" max="2237" width="12.5703125" style="143" customWidth="1"/>
    <col min="2238" max="2238" width="0.85546875" style="143" customWidth="1"/>
    <col min="2239" max="2239" width="11.7109375" style="143" customWidth="1"/>
    <col min="2240" max="2240" width="0.85546875" style="143" customWidth="1"/>
    <col min="2241" max="2241" width="13.7109375" style="143" customWidth="1"/>
    <col min="2242" max="2243" width="1.140625" style="143" customWidth="1"/>
    <col min="2244" max="2244" width="7.28515625" style="143" customWidth="1"/>
    <col min="2245" max="2245" width="11.7109375" style="143" customWidth="1"/>
    <col min="2246" max="2487" width="7.28515625" style="143"/>
    <col min="2488" max="2488" width="7.28515625" style="143" customWidth="1"/>
    <col min="2489" max="2489" width="36.5703125" style="143" customWidth="1"/>
    <col min="2490" max="2490" width="0.85546875" style="143" customWidth="1"/>
    <col min="2491" max="2491" width="12.7109375" style="143" customWidth="1"/>
    <col min="2492" max="2492" width="0.85546875" style="143" customWidth="1"/>
    <col min="2493" max="2493" width="12.5703125" style="143" customWidth="1"/>
    <col min="2494" max="2494" width="0.85546875" style="143" customWidth="1"/>
    <col min="2495" max="2495" width="11.7109375" style="143" customWidth="1"/>
    <col min="2496" max="2496" width="0.85546875" style="143" customWidth="1"/>
    <col min="2497" max="2497" width="13.7109375" style="143" customWidth="1"/>
    <col min="2498" max="2499" width="1.140625" style="143" customWidth="1"/>
    <col min="2500" max="2500" width="7.28515625" style="143" customWidth="1"/>
    <col min="2501" max="2501" width="11.7109375" style="143" customWidth="1"/>
    <col min="2502" max="2743" width="7.28515625" style="143"/>
    <col min="2744" max="2744" width="7.28515625" style="143" customWidth="1"/>
    <col min="2745" max="2745" width="36.5703125" style="143" customWidth="1"/>
    <col min="2746" max="2746" width="0.85546875" style="143" customWidth="1"/>
    <col min="2747" max="2747" width="12.7109375" style="143" customWidth="1"/>
    <col min="2748" max="2748" width="0.85546875" style="143" customWidth="1"/>
    <col min="2749" max="2749" width="12.5703125" style="143" customWidth="1"/>
    <col min="2750" max="2750" width="0.85546875" style="143" customWidth="1"/>
    <col min="2751" max="2751" width="11.7109375" style="143" customWidth="1"/>
    <col min="2752" max="2752" width="0.85546875" style="143" customWidth="1"/>
    <col min="2753" max="2753" width="13.7109375" style="143" customWidth="1"/>
    <col min="2754" max="2755" width="1.140625" style="143" customWidth="1"/>
    <col min="2756" max="2756" width="7.28515625" style="143" customWidth="1"/>
    <col min="2757" max="2757" width="11.7109375" style="143" customWidth="1"/>
    <col min="2758" max="2999" width="7.28515625" style="143"/>
    <col min="3000" max="3000" width="7.28515625" style="143" customWidth="1"/>
    <col min="3001" max="3001" width="36.5703125" style="143" customWidth="1"/>
    <col min="3002" max="3002" width="0.85546875" style="143" customWidth="1"/>
    <col min="3003" max="3003" width="12.7109375" style="143" customWidth="1"/>
    <col min="3004" max="3004" width="0.85546875" style="143" customWidth="1"/>
    <col min="3005" max="3005" width="12.5703125" style="143" customWidth="1"/>
    <col min="3006" max="3006" width="0.85546875" style="143" customWidth="1"/>
    <col min="3007" max="3007" width="11.7109375" style="143" customWidth="1"/>
    <col min="3008" max="3008" width="0.85546875" style="143" customWidth="1"/>
    <col min="3009" max="3009" width="13.7109375" style="143" customWidth="1"/>
    <col min="3010" max="3011" width="1.140625" style="143" customWidth="1"/>
    <col min="3012" max="3012" width="7.28515625" style="143" customWidth="1"/>
    <col min="3013" max="3013" width="11.7109375" style="143" customWidth="1"/>
    <col min="3014" max="3255" width="7.28515625" style="143"/>
    <col min="3256" max="3256" width="7.28515625" style="143" customWidth="1"/>
    <col min="3257" max="3257" width="36.5703125" style="143" customWidth="1"/>
    <col min="3258" max="3258" width="0.85546875" style="143" customWidth="1"/>
    <col min="3259" max="3259" width="12.7109375" style="143" customWidth="1"/>
    <col min="3260" max="3260" width="0.85546875" style="143" customWidth="1"/>
    <col min="3261" max="3261" width="12.5703125" style="143" customWidth="1"/>
    <col min="3262" max="3262" width="0.85546875" style="143" customWidth="1"/>
    <col min="3263" max="3263" width="11.7109375" style="143" customWidth="1"/>
    <col min="3264" max="3264" width="0.85546875" style="143" customWidth="1"/>
    <col min="3265" max="3265" width="13.7109375" style="143" customWidth="1"/>
    <col min="3266" max="3267" width="1.140625" style="143" customWidth="1"/>
    <col min="3268" max="3268" width="7.28515625" style="143" customWidth="1"/>
    <col min="3269" max="3269" width="11.7109375" style="143" customWidth="1"/>
    <col min="3270" max="3511" width="7.28515625" style="143"/>
    <col min="3512" max="3512" width="7.28515625" style="143" customWidth="1"/>
    <col min="3513" max="3513" width="36.5703125" style="143" customWidth="1"/>
    <col min="3514" max="3514" width="0.85546875" style="143" customWidth="1"/>
    <col min="3515" max="3515" width="12.7109375" style="143" customWidth="1"/>
    <col min="3516" max="3516" width="0.85546875" style="143" customWidth="1"/>
    <col min="3517" max="3517" width="12.5703125" style="143" customWidth="1"/>
    <col min="3518" max="3518" width="0.85546875" style="143" customWidth="1"/>
    <col min="3519" max="3519" width="11.7109375" style="143" customWidth="1"/>
    <col min="3520" max="3520" width="0.85546875" style="143" customWidth="1"/>
    <col min="3521" max="3521" width="13.7109375" style="143" customWidth="1"/>
    <col min="3522" max="3523" width="1.140625" style="143" customWidth="1"/>
    <col min="3524" max="3524" width="7.28515625" style="143" customWidth="1"/>
    <col min="3525" max="3525" width="11.7109375" style="143" customWidth="1"/>
    <col min="3526" max="3767" width="7.28515625" style="143"/>
    <col min="3768" max="3768" width="7.28515625" style="143" customWidth="1"/>
    <col min="3769" max="3769" width="36.5703125" style="143" customWidth="1"/>
    <col min="3770" max="3770" width="0.85546875" style="143" customWidth="1"/>
    <col min="3771" max="3771" width="12.7109375" style="143" customWidth="1"/>
    <col min="3772" max="3772" width="0.85546875" style="143" customWidth="1"/>
    <col min="3773" max="3773" width="12.5703125" style="143" customWidth="1"/>
    <col min="3774" max="3774" width="0.85546875" style="143" customWidth="1"/>
    <col min="3775" max="3775" width="11.7109375" style="143" customWidth="1"/>
    <col min="3776" max="3776" width="0.85546875" style="143" customWidth="1"/>
    <col min="3777" max="3777" width="13.7109375" style="143" customWidth="1"/>
    <col min="3778" max="3779" width="1.140625" style="143" customWidth="1"/>
    <col min="3780" max="3780" width="7.28515625" style="143" customWidth="1"/>
    <col min="3781" max="3781" width="11.7109375" style="143" customWidth="1"/>
    <col min="3782" max="4023" width="7.28515625" style="143"/>
    <col min="4024" max="4024" width="7.28515625" style="143" customWidth="1"/>
    <col min="4025" max="4025" width="36.5703125" style="143" customWidth="1"/>
    <col min="4026" max="4026" width="0.85546875" style="143" customWidth="1"/>
    <col min="4027" max="4027" width="12.7109375" style="143" customWidth="1"/>
    <col min="4028" max="4028" width="0.85546875" style="143" customWidth="1"/>
    <col min="4029" max="4029" width="12.5703125" style="143" customWidth="1"/>
    <col min="4030" max="4030" width="0.85546875" style="143" customWidth="1"/>
    <col min="4031" max="4031" width="11.7109375" style="143" customWidth="1"/>
    <col min="4032" max="4032" width="0.85546875" style="143" customWidth="1"/>
    <col min="4033" max="4033" width="13.7109375" style="143" customWidth="1"/>
    <col min="4034" max="4035" width="1.140625" style="143" customWidth="1"/>
    <col min="4036" max="4036" width="7.28515625" style="143" customWidth="1"/>
    <col min="4037" max="4037" width="11.7109375" style="143" customWidth="1"/>
    <col min="4038" max="4279" width="7.28515625" style="143"/>
    <col min="4280" max="4280" width="7.28515625" style="143" customWidth="1"/>
    <col min="4281" max="4281" width="36.5703125" style="143" customWidth="1"/>
    <col min="4282" max="4282" width="0.85546875" style="143" customWidth="1"/>
    <col min="4283" max="4283" width="12.7109375" style="143" customWidth="1"/>
    <col min="4284" max="4284" width="0.85546875" style="143" customWidth="1"/>
    <col min="4285" max="4285" width="12.5703125" style="143" customWidth="1"/>
    <col min="4286" max="4286" width="0.85546875" style="143" customWidth="1"/>
    <col min="4287" max="4287" width="11.7109375" style="143" customWidth="1"/>
    <col min="4288" max="4288" width="0.85546875" style="143" customWidth="1"/>
    <col min="4289" max="4289" width="13.7109375" style="143" customWidth="1"/>
    <col min="4290" max="4291" width="1.140625" style="143" customWidth="1"/>
    <col min="4292" max="4292" width="7.28515625" style="143" customWidth="1"/>
    <col min="4293" max="4293" width="11.7109375" style="143" customWidth="1"/>
    <col min="4294" max="4535" width="7.28515625" style="143"/>
    <col min="4536" max="4536" width="7.28515625" style="143" customWidth="1"/>
    <col min="4537" max="4537" width="36.5703125" style="143" customWidth="1"/>
    <col min="4538" max="4538" width="0.85546875" style="143" customWidth="1"/>
    <col min="4539" max="4539" width="12.7109375" style="143" customWidth="1"/>
    <col min="4540" max="4540" width="0.85546875" style="143" customWidth="1"/>
    <col min="4541" max="4541" width="12.5703125" style="143" customWidth="1"/>
    <col min="4542" max="4542" width="0.85546875" style="143" customWidth="1"/>
    <col min="4543" max="4543" width="11.7109375" style="143" customWidth="1"/>
    <col min="4544" max="4544" width="0.85546875" style="143" customWidth="1"/>
    <col min="4545" max="4545" width="13.7109375" style="143" customWidth="1"/>
    <col min="4546" max="4547" width="1.140625" style="143" customWidth="1"/>
    <col min="4548" max="4548" width="7.28515625" style="143" customWidth="1"/>
    <col min="4549" max="4549" width="11.7109375" style="143" customWidth="1"/>
    <col min="4550" max="4791" width="7.28515625" style="143"/>
    <col min="4792" max="4792" width="7.28515625" style="143" customWidth="1"/>
    <col min="4793" max="4793" width="36.5703125" style="143" customWidth="1"/>
    <col min="4794" max="4794" width="0.85546875" style="143" customWidth="1"/>
    <col min="4795" max="4795" width="12.7109375" style="143" customWidth="1"/>
    <col min="4796" max="4796" width="0.85546875" style="143" customWidth="1"/>
    <col min="4797" max="4797" width="12.5703125" style="143" customWidth="1"/>
    <col min="4798" max="4798" width="0.85546875" style="143" customWidth="1"/>
    <col min="4799" max="4799" width="11.7109375" style="143" customWidth="1"/>
    <col min="4800" max="4800" width="0.85546875" style="143" customWidth="1"/>
    <col min="4801" max="4801" width="13.7109375" style="143" customWidth="1"/>
    <col min="4802" max="4803" width="1.140625" style="143" customWidth="1"/>
    <col min="4804" max="4804" width="7.28515625" style="143" customWidth="1"/>
    <col min="4805" max="4805" width="11.7109375" style="143" customWidth="1"/>
    <col min="4806" max="5047" width="7.28515625" style="143"/>
    <col min="5048" max="5048" width="7.28515625" style="143" customWidth="1"/>
    <col min="5049" max="5049" width="36.5703125" style="143" customWidth="1"/>
    <col min="5050" max="5050" width="0.85546875" style="143" customWidth="1"/>
    <col min="5051" max="5051" width="12.7109375" style="143" customWidth="1"/>
    <col min="5052" max="5052" width="0.85546875" style="143" customWidth="1"/>
    <col min="5053" max="5053" width="12.5703125" style="143" customWidth="1"/>
    <col min="5054" max="5054" width="0.85546875" style="143" customWidth="1"/>
    <col min="5055" max="5055" width="11.7109375" style="143" customWidth="1"/>
    <col min="5056" max="5056" width="0.85546875" style="143" customWidth="1"/>
    <col min="5057" max="5057" width="13.7109375" style="143" customWidth="1"/>
    <col min="5058" max="5059" width="1.140625" style="143" customWidth="1"/>
    <col min="5060" max="5060" width="7.28515625" style="143" customWidth="1"/>
    <col min="5061" max="5061" width="11.7109375" style="143" customWidth="1"/>
    <col min="5062" max="5303" width="7.28515625" style="143"/>
    <col min="5304" max="5304" width="7.28515625" style="143" customWidth="1"/>
    <col min="5305" max="5305" width="36.5703125" style="143" customWidth="1"/>
    <col min="5306" max="5306" width="0.85546875" style="143" customWidth="1"/>
    <col min="5307" max="5307" width="12.7109375" style="143" customWidth="1"/>
    <col min="5308" max="5308" width="0.85546875" style="143" customWidth="1"/>
    <col min="5309" max="5309" width="12.5703125" style="143" customWidth="1"/>
    <col min="5310" max="5310" width="0.85546875" style="143" customWidth="1"/>
    <col min="5311" max="5311" width="11.7109375" style="143" customWidth="1"/>
    <col min="5312" max="5312" width="0.85546875" style="143" customWidth="1"/>
    <col min="5313" max="5313" width="13.7109375" style="143" customWidth="1"/>
    <col min="5314" max="5315" width="1.140625" style="143" customWidth="1"/>
    <col min="5316" max="5316" width="7.28515625" style="143" customWidth="1"/>
    <col min="5317" max="5317" width="11.7109375" style="143" customWidth="1"/>
    <col min="5318" max="5559" width="7.28515625" style="143"/>
    <col min="5560" max="5560" width="7.28515625" style="143" customWidth="1"/>
    <col min="5561" max="5561" width="36.5703125" style="143" customWidth="1"/>
    <col min="5562" max="5562" width="0.85546875" style="143" customWidth="1"/>
    <col min="5563" max="5563" width="12.7109375" style="143" customWidth="1"/>
    <col min="5564" max="5564" width="0.85546875" style="143" customWidth="1"/>
    <col min="5565" max="5565" width="12.5703125" style="143" customWidth="1"/>
    <col min="5566" max="5566" width="0.85546875" style="143" customWidth="1"/>
    <col min="5567" max="5567" width="11.7109375" style="143" customWidth="1"/>
    <col min="5568" max="5568" width="0.85546875" style="143" customWidth="1"/>
    <col min="5569" max="5569" width="13.7109375" style="143" customWidth="1"/>
    <col min="5570" max="5571" width="1.140625" style="143" customWidth="1"/>
    <col min="5572" max="5572" width="7.28515625" style="143" customWidth="1"/>
    <col min="5573" max="5573" width="11.7109375" style="143" customWidth="1"/>
    <col min="5574" max="5815" width="7.28515625" style="143"/>
    <col min="5816" max="5816" width="7.28515625" style="143" customWidth="1"/>
    <col min="5817" max="5817" width="36.5703125" style="143" customWidth="1"/>
    <col min="5818" max="5818" width="0.85546875" style="143" customWidth="1"/>
    <col min="5819" max="5819" width="12.7109375" style="143" customWidth="1"/>
    <col min="5820" max="5820" width="0.85546875" style="143" customWidth="1"/>
    <col min="5821" max="5821" width="12.5703125" style="143" customWidth="1"/>
    <col min="5822" max="5822" width="0.85546875" style="143" customWidth="1"/>
    <col min="5823" max="5823" width="11.7109375" style="143" customWidth="1"/>
    <col min="5824" max="5824" width="0.85546875" style="143" customWidth="1"/>
    <col min="5825" max="5825" width="13.7109375" style="143" customWidth="1"/>
    <col min="5826" max="5827" width="1.140625" style="143" customWidth="1"/>
    <col min="5828" max="5828" width="7.28515625" style="143" customWidth="1"/>
    <col min="5829" max="5829" width="11.7109375" style="143" customWidth="1"/>
    <col min="5830" max="6071" width="7.28515625" style="143"/>
    <col min="6072" max="6072" width="7.28515625" style="143" customWidth="1"/>
    <col min="6073" max="6073" width="36.5703125" style="143" customWidth="1"/>
    <col min="6074" max="6074" width="0.85546875" style="143" customWidth="1"/>
    <col min="6075" max="6075" width="12.7109375" style="143" customWidth="1"/>
    <col min="6076" max="6076" width="0.85546875" style="143" customWidth="1"/>
    <col min="6077" max="6077" width="12.5703125" style="143" customWidth="1"/>
    <col min="6078" max="6078" width="0.85546875" style="143" customWidth="1"/>
    <col min="6079" max="6079" width="11.7109375" style="143" customWidth="1"/>
    <col min="6080" max="6080" width="0.85546875" style="143" customWidth="1"/>
    <col min="6081" max="6081" width="13.7109375" style="143" customWidth="1"/>
    <col min="6082" max="6083" width="1.140625" style="143" customWidth="1"/>
    <col min="6084" max="6084" width="7.28515625" style="143" customWidth="1"/>
    <col min="6085" max="6085" width="11.7109375" style="143" customWidth="1"/>
    <col min="6086" max="6327" width="7.28515625" style="143"/>
    <col min="6328" max="6328" width="7.28515625" style="143" customWidth="1"/>
    <col min="6329" max="6329" width="36.5703125" style="143" customWidth="1"/>
    <col min="6330" max="6330" width="0.85546875" style="143" customWidth="1"/>
    <col min="6331" max="6331" width="12.7109375" style="143" customWidth="1"/>
    <col min="6332" max="6332" width="0.85546875" style="143" customWidth="1"/>
    <col min="6333" max="6333" width="12.5703125" style="143" customWidth="1"/>
    <col min="6334" max="6334" width="0.85546875" style="143" customWidth="1"/>
    <col min="6335" max="6335" width="11.7109375" style="143" customWidth="1"/>
    <col min="6336" max="6336" width="0.85546875" style="143" customWidth="1"/>
    <col min="6337" max="6337" width="13.7109375" style="143" customWidth="1"/>
    <col min="6338" max="6339" width="1.140625" style="143" customWidth="1"/>
    <col min="6340" max="6340" width="7.28515625" style="143" customWidth="1"/>
    <col min="6341" max="6341" width="11.7109375" style="143" customWidth="1"/>
    <col min="6342" max="6583" width="7.28515625" style="143"/>
    <col min="6584" max="6584" width="7.28515625" style="143" customWidth="1"/>
    <col min="6585" max="6585" width="36.5703125" style="143" customWidth="1"/>
    <col min="6586" max="6586" width="0.85546875" style="143" customWidth="1"/>
    <col min="6587" max="6587" width="12.7109375" style="143" customWidth="1"/>
    <col min="6588" max="6588" width="0.85546875" style="143" customWidth="1"/>
    <col min="6589" max="6589" width="12.5703125" style="143" customWidth="1"/>
    <col min="6590" max="6590" width="0.85546875" style="143" customWidth="1"/>
    <col min="6591" max="6591" width="11.7109375" style="143" customWidth="1"/>
    <col min="6592" max="6592" width="0.85546875" style="143" customWidth="1"/>
    <col min="6593" max="6593" width="13.7109375" style="143" customWidth="1"/>
    <col min="6594" max="6595" width="1.140625" style="143" customWidth="1"/>
    <col min="6596" max="6596" width="7.28515625" style="143" customWidth="1"/>
    <col min="6597" max="6597" width="11.7109375" style="143" customWidth="1"/>
    <col min="6598" max="6839" width="7.28515625" style="143"/>
    <col min="6840" max="6840" width="7.28515625" style="143" customWidth="1"/>
    <col min="6841" max="6841" width="36.5703125" style="143" customWidth="1"/>
    <col min="6842" max="6842" width="0.85546875" style="143" customWidth="1"/>
    <col min="6843" max="6843" width="12.7109375" style="143" customWidth="1"/>
    <col min="6844" max="6844" width="0.85546875" style="143" customWidth="1"/>
    <col min="6845" max="6845" width="12.5703125" style="143" customWidth="1"/>
    <col min="6846" max="6846" width="0.85546875" style="143" customWidth="1"/>
    <col min="6847" max="6847" width="11.7109375" style="143" customWidth="1"/>
    <col min="6848" max="6848" width="0.85546875" style="143" customWidth="1"/>
    <col min="6849" max="6849" width="13.7109375" style="143" customWidth="1"/>
    <col min="6850" max="6851" width="1.140625" style="143" customWidth="1"/>
    <col min="6852" max="6852" width="7.28515625" style="143" customWidth="1"/>
    <col min="6853" max="6853" width="11.7109375" style="143" customWidth="1"/>
    <col min="6854" max="7095" width="7.28515625" style="143"/>
    <col min="7096" max="7096" width="7.28515625" style="143" customWidth="1"/>
    <col min="7097" max="7097" width="36.5703125" style="143" customWidth="1"/>
    <col min="7098" max="7098" width="0.85546875" style="143" customWidth="1"/>
    <col min="7099" max="7099" width="12.7109375" style="143" customWidth="1"/>
    <col min="7100" max="7100" width="0.85546875" style="143" customWidth="1"/>
    <col min="7101" max="7101" width="12.5703125" style="143" customWidth="1"/>
    <col min="7102" max="7102" width="0.85546875" style="143" customWidth="1"/>
    <col min="7103" max="7103" width="11.7109375" style="143" customWidth="1"/>
    <col min="7104" max="7104" width="0.85546875" style="143" customWidth="1"/>
    <col min="7105" max="7105" width="13.7109375" style="143" customWidth="1"/>
    <col min="7106" max="7107" width="1.140625" style="143" customWidth="1"/>
    <col min="7108" max="7108" width="7.28515625" style="143" customWidth="1"/>
    <col min="7109" max="7109" width="11.7109375" style="143" customWidth="1"/>
    <col min="7110" max="7351" width="7.28515625" style="143"/>
    <col min="7352" max="7352" width="7.28515625" style="143" customWidth="1"/>
    <col min="7353" max="7353" width="36.5703125" style="143" customWidth="1"/>
    <col min="7354" max="7354" width="0.85546875" style="143" customWidth="1"/>
    <col min="7355" max="7355" width="12.7109375" style="143" customWidth="1"/>
    <col min="7356" max="7356" width="0.85546875" style="143" customWidth="1"/>
    <col min="7357" max="7357" width="12.5703125" style="143" customWidth="1"/>
    <col min="7358" max="7358" width="0.85546875" style="143" customWidth="1"/>
    <col min="7359" max="7359" width="11.7109375" style="143" customWidth="1"/>
    <col min="7360" max="7360" width="0.85546875" style="143" customWidth="1"/>
    <col min="7361" max="7361" width="13.7109375" style="143" customWidth="1"/>
    <col min="7362" max="7363" width="1.140625" style="143" customWidth="1"/>
    <col min="7364" max="7364" width="7.28515625" style="143" customWidth="1"/>
    <col min="7365" max="7365" width="11.7109375" style="143" customWidth="1"/>
    <col min="7366" max="7607" width="7.28515625" style="143"/>
    <col min="7608" max="7608" width="7.28515625" style="143" customWidth="1"/>
    <col min="7609" max="7609" width="36.5703125" style="143" customWidth="1"/>
    <col min="7610" max="7610" width="0.85546875" style="143" customWidth="1"/>
    <col min="7611" max="7611" width="12.7109375" style="143" customWidth="1"/>
    <col min="7612" max="7612" width="0.85546875" style="143" customWidth="1"/>
    <col min="7613" max="7613" width="12.5703125" style="143" customWidth="1"/>
    <col min="7614" max="7614" width="0.85546875" style="143" customWidth="1"/>
    <col min="7615" max="7615" width="11.7109375" style="143" customWidth="1"/>
    <col min="7616" max="7616" width="0.85546875" style="143" customWidth="1"/>
    <col min="7617" max="7617" width="13.7109375" style="143" customWidth="1"/>
    <col min="7618" max="7619" width="1.140625" style="143" customWidth="1"/>
    <col min="7620" max="7620" width="7.28515625" style="143" customWidth="1"/>
    <col min="7621" max="7621" width="11.7109375" style="143" customWidth="1"/>
    <col min="7622" max="7863" width="7.28515625" style="143"/>
    <col min="7864" max="7864" width="7.28515625" style="143" customWidth="1"/>
    <col min="7865" max="7865" width="36.5703125" style="143" customWidth="1"/>
    <col min="7866" max="7866" width="0.85546875" style="143" customWidth="1"/>
    <col min="7867" max="7867" width="12.7109375" style="143" customWidth="1"/>
    <col min="7868" max="7868" width="0.85546875" style="143" customWidth="1"/>
    <col min="7869" max="7869" width="12.5703125" style="143" customWidth="1"/>
    <col min="7870" max="7870" width="0.85546875" style="143" customWidth="1"/>
    <col min="7871" max="7871" width="11.7109375" style="143" customWidth="1"/>
    <col min="7872" max="7872" width="0.85546875" style="143" customWidth="1"/>
    <col min="7873" max="7873" width="13.7109375" style="143" customWidth="1"/>
    <col min="7874" max="7875" width="1.140625" style="143" customWidth="1"/>
    <col min="7876" max="7876" width="7.28515625" style="143" customWidth="1"/>
    <col min="7877" max="7877" width="11.7109375" style="143" customWidth="1"/>
    <col min="7878" max="8119" width="7.28515625" style="143"/>
    <col min="8120" max="8120" width="7.28515625" style="143" customWidth="1"/>
    <col min="8121" max="8121" width="36.5703125" style="143" customWidth="1"/>
    <col min="8122" max="8122" width="0.85546875" style="143" customWidth="1"/>
    <col min="8123" max="8123" width="12.7109375" style="143" customWidth="1"/>
    <col min="8124" max="8124" width="0.85546875" style="143" customWidth="1"/>
    <col min="8125" max="8125" width="12.5703125" style="143" customWidth="1"/>
    <col min="8126" max="8126" width="0.85546875" style="143" customWidth="1"/>
    <col min="8127" max="8127" width="11.7109375" style="143" customWidth="1"/>
    <col min="8128" max="8128" width="0.85546875" style="143" customWidth="1"/>
    <col min="8129" max="8129" width="13.7109375" style="143" customWidth="1"/>
    <col min="8130" max="8131" width="1.140625" style="143" customWidth="1"/>
    <col min="8132" max="8132" width="7.28515625" style="143" customWidth="1"/>
    <col min="8133" max="8133" width="11.7109375" style="143" customWidth="1"/>
    <col min="8134" max="8375" width="7.28515625" style="143"/>
    <col min="8376" max="8376" width="7.28515625" style="143" customWidth="1"/>
    <col min="8377" max="8377" width="36.5703125" style="143" customWidth="1"/>
    <col min="8378" max="8378" width="0.85546875" style="143" customWidth="1"/>
    <col min="8379" max="8379" width="12.7109375" style="143" customWidth="1"/>
    <col min="8380" max="8380" width="0.85546875" style="143" customWidth="1"/>
    <col min="8381" max="8381" width="12.5703125" style="143" customWidth="1"/>
    <col min="8382" max="8382" width="0.85546875" style="143" customWidth="1"/>
    <col min="8383" max="8383" width="11.7109375" style="143" customWidth="1"/>
    <col min="8384" max="8384" width="0.85546875" style="143" customWidth="1"/>
    <col min="8385" max="8385" width="13.7109375" style="143" customWidth="1"/>
    <col min="8386" max="8387" width="1.140625" style="143" customWidth="1"/>
    <col min="8388" max="8388" width="7.28515625" style="143" customWidth="1"/>
    <col min="8389" max="8389" width="11.7109375" style="143" customWidth="1"/>
    <col min="8390" max="8631" width="7.28515625" style="143"/>
    <col min="8632" max="8632" width="7.28515625" style="143" customWidth="1"/>
    <col min="8633" max="8633" width="36.5703125" style="143" customWidth="1"/>
    <col min="8634" max="8634" width="0.85546875" style="143" customWidth="1"/>
    <col min="8635" max="8635" width="12.7109375" style="143" customWidth="1"/>
    <col min="8636" max="8636" width="0.85546875" style="143" customWidth="1"/>
    <col min="8637" max="8637" width="12.5703125" style="143" customWidth="1"/>
    <col min="8638" max="8638" width="0.85546875" style="143" customWidth="1"/>
    <col min="8639" max="8639" width="11.7109375" style="143" customWidth="1"/>
    <col min="8640" max="8640" width="0.85546875" style="143" customWidth="1"/>
    <col min="8641" max="8641" width="13.7109375" style="143" customWidth="1"/>
    <col min="8642" max="8643" width="1.140625" style="143" customWidth="1"/>
    <col min="8644" max="8644" width="7.28515625" style="143" customWidth="1"/>
    <col min="8645" max="8645" width="11.7109375" style="143" customWidth="1"/>
    <col min="8646" max="8887" width="7.28515625" style="143"/>
    <col min="8888" max="8888" width="7.28515625" style="143" customWidth="1"/>
    <col min="8889" max="8889" width="36.5703125" style="143" customWidth="1"/>
    <col min="8890" max="8890" width="0.85546875" style="143" customWidth="1"/>
    <col min="8891" max="8891" width="12.7109375" style="143" customWidth="1"/>
    <col min="8892" max="8892" width="0.85546875" style="143" customWidth="1"/>
    <col min="8893" max="8893" width="12.5703125" style="143" customWidth="1"/>
    <col min="8894" max="8894" width="0.85546875" style="143" customWidth="1"/>
    <col min="8895" max="8895" width="11.7109375" style="143" customWidth="1"/>
    <col min="8896" max="8896" width="0.85546875" style="143" customWidth="1"/>
    <col min="8897" max="8897" width="13.7109375" style="143" customWidth="1"/>
    <col min="8898" max="8899" width="1.140625" style="143" customWidth="1"/>
    <col min="8900" max="8900" width="7.28515625" style="143" customWidth="1"/>
    <col min="8901" max="8901" width="11.7109375" style="143" customWidth="1"/>
    <col min="8902" max="9143" width="7.28515625" style="143"/>
    <col min="9144" max="9144" width="7.28515625" style="143" customWidth="1"/>
    <col min="9145" max="9145" width="36.5703125" style="143" customWidth="1"/>
    <col min="9146" max="9146" width="0.85546875" style="143" customWidth="1"/>
    <col min="9147" max="9147" width="12.7109375" style="143" customWidth="1"/>
    <col min="9148" max="9148" width="0.85546875" style="143" customWidth="1"/>
    <col min="9149" max="9149" width="12.5703125" style="143" customWidth="1"/>
    <col min="9150" max="9150" width="0.85546875" style="143" customWidth="1"/>
    <col min="9151" max="9151" width="11.7109375" style="143" customWidth="1"/>
    <col min="9152" max="9152" width="0.85546875" style="143" customWidth="1"/>
    <col min="9153" max="9153" width="13.7109375" style="143" customWidth="1"/>
    <col min="9154" max="9155" width="1.140625" style="143" customWidth="1"/>
    <col min="9156" max="9156" width="7.28515625" style="143" customWidth="1"/>
    <col min="9157" max="9157" width="11.7109375" style="143" customWidth="1"/>
    <col min="9158" max="9399" width="7.28515625" style="143"/>
    <col min="9400" max="9400" width="7.28515625" style="143" customWidth="1"/>
    <col min="9401" max="9401" width="36.5703125" style="143" customWidth="1"/>
    <col min="9402" max="9402" width="0.85546875" style="143" customWidth="1"/>
    <col min="9403" max="9403" width="12.7109375" style="143" customWidth="1"/>
    <col min="9404" max="9404" width="0.85546875" style="143" customWidth="1"/>
    <col min="9405" max="9405" width="12.5703125" style="143" customWidth="1"/>
    <col min="9406" max="9406" width="0.85546875" style="143" customWidth="1"/>
    <col min="9407" max="9407" width="11.7109375" style="143" customWidth="1"/>
    <col min="9408" max="9408" width="0.85546875" style="143" customWidth="1"/>
    <col min="9409" max="9409" width="13.7109375" style="143" customWidth="1"/>
    <col min="9410" max="9411" width="1.140625" style="143" customWidth="1"/>
    <col min="9412" max="9412" width="7.28515625" style="143" customWidth="1"/>
    <col min="9413" max="9413" width="11.7109375" style="143" customWidth="1"/>
    <col min="9414" max="9655" width="7.28515625" style="143"/>
    <col min="9656" max="9656" width="7.28515625" style="143" customWidth="1"/>
    <col min="9657" max="9657" width="36.5703125" style="143" customWidth="1"/>
    <col min="9658" max="9658" width="0.85546875" style="143" customWidth="1"/>
    <col min="9659" max="9659" width="12.7109375" style="143" customWidth="1"/>
    <col min="9660" max="9660" width="0.85546875" style="143" customWidth="1"/>
    <col min="9661" max="9661" width="12.5703125" style="143" customWidth="1"/>
    <col min="9662" max="9662" width="0.85546875" style="143" customWidth="1"/>
    <col min="9663" max="9663" width="11.7109375" style="143" customWidth="1"/>
    <col min="9664" max="9664" width="0.85546875" style="143" customWidth="1"/>
    <col min="9665" max="9665" width="13.7109375" style="143" customWidth="1"/>
    <col min="9666" max="9667" width="1.140625" style="143" customWidth="1"/>
    <col min="9668" max="9668" width="7.28515625" style="143" customWidth="1"/>
    <col min="9669" max="9669" width="11.7109375" style="143" customWidth="1"/>
    <col min="9670" max="9911" width="7.28515625" style="143"/>
    <col min="9912" max="9912" width="7.28515625" style="143" customWidth="1"/>
    <col min="9913" max="9913" width="36.5703125" style="143" customWidth="1"/>
    <col min="9914" max="9914" width="0.85546875" style="143" customWidth="1"/>
    <col min="9915" max="9915" width="12.7109375" style="143" customWidth="1"/>
    <col min="9916" max="9916" width="0.85546875" style="143" customWidth="1"/>
    <col min="9917" max="9917" width="12.5703125" style="143" customWidth="1"/>
    <col min="9918" max="9918" width="0.85546875" style="143" customWidth="1"/>
    <col min="9919" max="9919" width="11.7109375" style="143" customWidth="1"/>
    <col min="9920" max="9920" width="0.85546875" style="143" customWidth="1"/>
    <col min="9921" max="9921" width="13.7109375" style="143" customWidth="1"/>
    <col min="9922" max="9923" width="1.140625" style="143" customWidth="1"/>
    <col min="9924" max="9924" width="7.28515625" style="143" customWidth="1"/>
    <col min="9925" max="9925" width="11.7109375" style="143" customWidth="1"/>
    <col min="9926" max="10167" width="7.28515625" style="143"/>
    <col min="10168" max="10168" width="7.28515625" style="143" customWidth="1"/>
    <col min="10169" max="10169" width="36.5703125" style="143" customWidth="1"/>
    <col min="10170" max="10170" width="0.85546875" style="143" customWidth="1"/>
    <col min="10171" max="10171" width="12.7109375" style="143" customWidth="1"/>
    <col min="10172" max="10172" width="0.85546875" style="143" customWidth="1"/>
    <col min="10173" max="10173" width="12.5703125" style="143" customWidth="1"/>
    <col min="10174" max="10174" width="0.85546875" style="143" customWidth="1"/>
    <col min="10175" max="10175" width="11.7109375" style="143" customWidth="1"/>
    <col min="10176" max="10176" width="0.85546875" style="143" customWidth="1"/>
    <col min="10177" max="10177" width="13.7109375" style="143" customWidth="1"/>
    <col min="10178" max="10179" width="1.140625" style="143" customWidth="1"/>
    <col min="10180" max="10180" width="7.28515625" style="143" customWidth="1"/>
    <col min="10181" max="10181" width="11.7109375" style="143" customWidth="1"/>
    <col min="10182" max="10423" width="7.28515625" style="143"/>
    <col min="10424" max="10424" width="7.28515625" style="143" customWidth="1"/>
    <col min="10425" max="10425" width="36.5703125" style="143" customWidth="1"/>
    <col min="10426" max="10426" width="0.85546875" style="143" customWidth="1"/>
    <col min="10427" max="10427" width="12.7109375" style="143" customWidth="1"/>
    <col min="10428" max="10428" width="0.85546875" style="143" customWidth="1"/>
    <col min="10429" max="10429" width="12.5703125" style="143" customWidth="1"/>
    <col min="10430" max="10430" width="0.85546875" style="143" customWidth="1"/>
    <col min="10431" max="10431" width="11.7109375" style="143" customWidth="1"/>
    <col min="10432" max="10432" width="0.85546875" style="143" customWidth="1"/>
    <col min="10433" max="10433" width="13.7109375" style="143" customWidth="1"/>
    <col min="10434" max="10435" width="1.140625" style="143" customWidth="1"/>
    <col min="10436" max="10436" width="7.28515625" style="143" customWidth="1"/>
    <col min="10437" max="10437" width="11.7109375" style="143" customWidth="1"/>
    <col min="10438" max="10679" width="7.28515625" style="143"/>
    <col min="10680" max="10680" width="7.28515625" style="143" customWidth="1"/>
    <col min="10681" max="10681" width="36.5703125" style="143" customWidth="1"/>
    <col min="10682" max="10682" width="0.85546875" style="143" customWidth="1"/>
    <col min="10683" max="10683" width="12.7109375" style="143" customWidth="1"/>
    <col min="10684" max="10684" width="0.85546875" style="143" customWidth="1"/>
    <col min="10685" max="10685" width="12.5703125" style="143" customWidth="1"/>
    <col min="10686" max="10686" width="0.85546875" style="143" customWidth="1"/>
    <col min="10687" max="10687" width="11.7109375" style="143" customWidth="1"/>
    <col min="10688" max="10688" width="0.85546875" style="143" customWidth="1"/>
    <col min="10689" max="10689" width="13.7109375" style="143" customWidth="1"/>
    <col min="10690" max="10691" width="1.140625" style="143" customWidth="1"/>
    <col min="10692" max="10692" width="7.28515625" style="143" customWidth="1"/>
    <col min="10693" max="10693" width="11.7109375" style="143" customWidth="1"/>
    <col min="10694" max="10935" width="7.28515625" style="143"/>
    <col min="10936" max="10936" width="7.28515625" style="143" customWidth="1"/>
    <col min="10937" max="10937" width="36.5703125" style="143" customWidth="1"/>
    <col min="10938" max="10938" width="0.85546875" style="143" customWidth="1"/>
    <col min="10939" max="10939" width="12.7109375" style="143" customWidth="1"/>
    <col min="10940" max="10940" width="0.85546875" style="143" customWidth="1"/>
    <col min="10941" max="10941" width="12.5703125" style="143" customWidth="1"/>
    <col min="10942" max="10942" width="0.85546875" style="143" customWidth="1"/>
    <col min="10943" max="10943" width="11.7109375" style="143" customWidth="1"/>
    <col min="10944" max="10944" width="0.85546875" style="143" customWidth="1"/>
    <col min="10945" max="10945" width="13.7109375" style="143" customWidth="1"/>
    <col min="10946" max="10947" width="1.140625" style="143" customWidth="1"/>
    <col min="10948" max="10948" width="7.28515625" style="143" customWidth="1"/>
    <col min="10949" max="10949" width="11.7109375" style="143" customWidth="1"/>
    <col min="10950" max="11191" width="7.28515625" style="143"/>
    <col min="11192" max="11192" width="7.28515625" style="143" customWidth="1"/>
    <col min="11193" max="11193" width="36.5703125" style="143" customWidth="1"/>
    <col min="11194" max="11194" width="0.85546875" style="143" customWidth="1"/>
    <col min="11195" max="11195" width="12.7109375" style="143" customWidth="1"/>
    <col min="11196" max="11196" width="0.85546875" style="143" customWidth="1"/>
    <col min="11197" max="11197" width="12.5703125" style="143" customWidth="1"/>
    <col min="11198" max="11198" width="0.85546875" style="143" customWidth="1"/>
    <col min="11199" max="11199" width="11.7109375" style="143" customWidth="1"/>
    <col min="11200" max="11200" width="0.85546875" style="143" customWidth="1"/>
    <col min="11201" max="11201" width="13.7109375" style="143" customWidth="1"/>
    <col min="11202" max="11203" width="1.140625" style="143" customWidth="1"/>
    <col min="11204" max="11204" width="7.28515625" style="143" customWidth="1"/>
    <col min="11205" max="11205" width="11.7109375" style="143" customWidth="1"/>
    <col min="11206" max="11447" width="7.28515625" style="143"/>
    <col min="11448" max="11448" width="7.28515625" style="143" customWidth="1"/>
    <col min="11449" max="11449" width="36.5703125" style="143" customWidth="1"/>
    <col min="11450" max="11450" width="0.85546875" style="143" customWidth="1"/>
    <col min="11451" max="11451" width="12.7109375" style="143" customWidth="1"/>
    <col min="11452" max="11452" width="0.85546875" style="143" customWidth="1"/>
    <col min="11453" max="11453" width="12.5703125" style="143" customWidth="1"/>
    <col min="11454" max="11454" width="0.85546875" style="143" customWidth="1"/>
    <col min="11455" max="11455" width="11.7109375" style="143" customWidth="1"/>
    <col min="11456" max="11456" width="0.85546875" style="143" customWidth="1"/>
    <col min="11457" max="11457" width="13.7109375" style="143" customWidth="1"/>
    <col min="11458" max="11459" width="1.140625" style="143" customWidth="1"/>
    <col min="11460" max="11460" width="7.28515625" style="143" customWidth="1"/>
    <col min="11461" max="11461" width="11.7109375" style="143" customWidth="1"/>
    <col min="11462" max="11703" width="7.28515625" style="143"/>
    <col min="11704" max="11704" width="7.28515625" style="143" customWidth="1"/>
    <col min="11705" max="11705" width="36.5703125" style="143" customWidth="1"/>
    <col min="11706" max="11706" width="0.85546875" style="143" customWidth="1"/>
    <col min="11707" max="11707" width="12.7109375" style="143" customWidth="1"/>
    <col min="11708" max="11708" width="0.85546875" style="143" customWidth="1"/>
    <col min="11709" max="11709" width="12.5703125" style="143" customWidth="1"/>
    <col min="11710" max="11710" width="0.85546875" style="143" customWidth="1"/>
    <col min="11711" max="11711" width="11.7109375" style="143" customWidth="1"/>
    <col min="11712" max="11712" width="0.85546875" style="143" customWidth="1"/>
    <col min="11713" max="11713" width="13.7109375" style="143" customWidth="1"/>
    <col min="11714" max="11715" width="1.140625" style="143" customWidth="1"/>
    <col min="11716" max="11716" width="7.28515625" style="143" customWidth="1"/>
    <col min="11717" max="11717" width="11.7109375" style="143" customWidth="1"/>
    <col min="11718" max="11959" width="7.28515625" style="143"/>
    <col min="11960" max="11960" width="7.28515625" style="143" customWidth="1"/>
    <col min="11961" max="11961" width="36.5703125" style="143" customWidth="1"/>
    <col min="11962" max="11962" width="0.85546875" style="143" customWidth="1"/>
    <col min="11963" max="11963" width="12.7109375" style="143" customWidth="1"/>
    <col min="11964" max="11964" width="0.85546875" style="143" customWidth="1"/>
    <col min="11965" max="11965" width="12.5703125" style="143" customWidth="1"/>
    <col min="11966" max="11966" width="0.85546875" style="143" customWidth="1"/>
    <col min="11967" max="11967" width="11.7109375" style="143" customWidth="1"/>
    <col min="11968" max="11968" width="0.85546875" style="143" customWidth="1"/>
    <col min="11969" max="11969" width="13.7109375" style="143" customWidth="1"/>
    <col min="11970" max="11971" width="1.140625" style="143" customWidth="1"/>
    <col min="11972" max="11972" width="7.28515625" style="143" customWidth="1"/>
    <col min="11973" max="11973" width="11.7109375" style="143" customWidth="1"/>
    <col min="11974" max="12215" width="7.28515625" style="143"/>
    <col min="12216" max="12216" width="7.28515625" style="143" customWidth="1"/>
    <col min="12217" max="12217" width="36.5703125" style="143" customWidth="1"/>
    <col min="12218" max="12218" width="0.85546875" style="143" customWidth="1"/>
    <col min="12219" max="12219" width="12.7109375" style="143" customWidth="1"/>
    <col min="12220" max="12220" width="0.85546875" style="143" customWidth="1"/>
    <col min="12221" max="12221" width="12.5703125" style="143" customWidth="1"/>
    <col min="12222" max="12222" width="0.85546875" style="143" customWidth="1"/>
    <col min="12223" max="12223" width="11.7109375" style="143" customWidth="1"/>
    <col min="12224" max="12224" width="0.85546875" style="143" customWidth="1"/>
    <col min="12225" max="12225" width="13.7109375" style="143" customWidth="1"/>
    <col min="12226" max="12227" width="1.140625" style="143" customWidth="1"/>
    <col min="12228" max="12228" width="7.28515625" style="143" customWidth="1"/>
    <col min="12229" max="12229" width="11.7109375" style="143" customWidth="1"/>
    <col min="12230" max="12471" width="7.28515625" style="143"/>
    <col min="12472" max="12472" width="7.28515625" style="143" customWidth="1"/>
    <col min="12473" max="12473" width="36.5703125" style="143" customWidth="1"/>
    <col min="12474" max="12474" width="0.85546875" style="143" customWidth="1"/>
    <col min="12475" max="12475" width="12.7109375" style="143" customWidth="1"/>
    <col min="12476" max="12476" width="0.85546875" style="143" customWidth="1"/>
    <col min="12477" max="12477" width="12.5703125" style="143" customWidth="1"/>
    <col min="12478" max="12478" width="0.85546875" style="143" customWidth="1"/>
    <col min="12479" max="12479" width="11.7109375" style="143" customWidth="1"/>
    <col min="12480" max="12480" width="0.85546875" style="143" customWidth="1"/>
    <col min="12481" max="12481" width="13.7109375" style="143" customWidth="1"/>
    <col min="12482" max="12483" width="1.140625" style="143" customWidth="1"/>
    <col min="12484" max="12484" width="7.28515625" style="143" customWidth="1"/>
    <col min="12485" max="12485" width="11.7109375" style="143" customWidth="1"/>
    <col min="12486" max="12727" width="7.28515625" style="143"/>
    <col min="12728" max="12728" width="7.28515625" style="143" customWidth="1"/>
    <col min="12729" max="12729" width="36.5703125" style="143" customWidth="1"/>
    <col min="12730" max="12730" width="0.85546875" style="143" customWidth="1"/>
    <col min="12731" max="12731" width="12.7109375" style="143" customWidth="1"/>
    <col min="12732" max="12732" width="0.85546875" style="143" customWidth="1"/>
    <col min="12733" max="12733" width="12.5703125" style="143" customWidth="1"/>
    <col min="12734" max="12734" width="0.85546875" style="143" customWidth="1"/>
    <col min="12735" max="12735" width="11.7109375" style="143" customWidth="1"/>
    <col min="12736" max="12736" width="0.85546875" style="143" customWidth="1"/>
    <col min="12737" max="12737" width="13.7109375" style="143" customWidth="1"/>
    <col min="12738" max="12739" width="1.140625" style="143" customWidth="1"/>
    <col min="12740" max="12740" width="7.28515625" style="143" customWidth="1"/>
    <col min="12741" max="12741" width="11.7109375" style="143" customWidth="1"/>
    <col min="12742" max="12983" width="7.28515625" style="143"/>
    <col min="12984" max="12984" width="7.28515625" style="143" customWidth="1"/>
    <col min="12985" max="12985" width="36.5703125" style="143" customWidth="1"/>
    <col min="12986" max="12986" width="0.85546875" style="143" customWidth="1"/>
    <col min="12987" max="12987" width="12.7109375" style="143" customWidth="1"/>
    <col min="12988" max="12988" width="0.85546875" style="143" customWidth="1"/>
    <col min="12989" max="12989" width="12.5703125" style="143" customWidth="1"/>
    <col min="12990" max="12990" width="0.85546875" style="143" customWidth="1"/>
    <col min="12991" max="12991" width="11.7109375" style="143" customWidth="1"/>
    <col min="12992" max="12992" width="0.85546875" style="143" customWidth="1"/>
    <col min="12993" max="12993" width="13.7109375" style="143" customWidth="1"/>
    <col min="12994" max="12995" width="1.140625" style="143" customWidth="1"/>
    <col min="12996" max="12996" width="7.28515625" style="143" customWidth="1"/>
    <col min="12997" max="12997" width="11.7109375" style="143" customWidth="1"/>
    <col min="12998" max="13239" width="7.28515625" style="143"/>
    <col min="13240" max="13240" width="7.28515625" style="143" customWidth="1"/>
    <col min="13241" max="13241" width="36.5703125" style="143" customWidth="1"/>
    <col min="13242" max="13242" width="0.85546875" style="143" customWidth="1"/>
    <col min="13243" max="13243" width="12.7109375" style="143" customWidth="1"/>
    <col min="13244" max="13244" width="0.85546875" style="143" customWidth="1"/>
    <col min="13245" max="13245" width="12.5703125" style="143" customWidth="1"/>
    <col min="13246" max="13246" width="0.85546875" style="143" customWidth="1"/>
    <col min="13247" max="13247" width="11.7109375" style="143" customWidth="1"/>
    <col min="13248" max="13248" width="0.85546875" style="143" customWidth="1"/>
    <col min="13249" max="13249" width="13.7109375" style="143" customWidth="1"/>
    <col min="13250" max="13251" width="1.140625" style="143" customWidth="1"/>
    <col min="13252" max="13252" width="7.28515625" style="143" customWidth="1"/>
    <col min="13253" max="13253" width="11.7109375" style="143" customWidth="1"/>
    <col min="13254" max="13495" width="7.28515625" style="143"/>
    <col min="13496" max="13496" width="7.28515625" style="143" customWidth="1"/>
    <col min="13497" max="13497" width="36.5703125" style="143" customWidth="1"/>
    <col min="13498" max="13498" width="0.85546875" style="143" customWidth="1"/>
    <col min="13499" max="13499" width="12.7109375" style="143" customWidth="1"/>
    <col min="13500" max="13500" width="0.85546875" style="143" customWidth="1"/>
    <col min="13501" max="13501" width="12.5703125" style="143" customWidth="1"/>
    <col min="13502" max="13502" width="0.85546875" style="143" customWidth="1"/>
    <col min="13503" max="13503" width="11.7109375" style="143" customWidth="1"/>
    <col min="13504" max="13504" width="0.85546875" style="143" customWidth="1"/>
    <col min="13505" max="13505" width="13.7109375" style="143" customWidth="1"/>
    <col min="13506" max="13507" width="1.140625" style="143" customWidth="1"/>
    <col min="13508" max="13508" width="7.28515625" style="143" customWidth="1"/>
    <col min="13509" max="13509" width="11.7109375" style="143" customWidth="1"/>
    <col min="13510" max="13751" width="7.28515625" style="143"/>
    <col min="13752" max="13752" width="7.28515625" style="143" customWidth="1"/>
    <col min="13753" max="13753" width="36.5703125" style="143" customWidth="1"/>
    <col min="13754" max="13754" width="0.85546875" style="143" customWidth="1"/>
    <col min="13755" max="13755" width="12.7109375" style="143" customWidth="1"/>
    <col min="13756" max="13756" width="0.85546875" style="143" customWidth="1"/>
    <col min="13757" max="13757" width="12.5703125" style="143" customWidth="1"/>
    <col min="13758" max="13758" width="0.85546875" style="143" customWidth="1"/>
    <col min="13759" max="13759" width="11.7109375" style="143" customWidth="1"/>
    <col min="13760" max="13760" width="0.85546875" style="143" customWidth="1"/>
    <col min="13761" max="13761" width="13.7109375" style="143" customWidth="1"/>
    <col min="13762" max="13763" width="1.140625" style="143" customWidth="1"/>
    <col min="13764" max="13764" width="7.28515625" style="143" customWidth="1"/>
    <col min="13765" max="13765" width="11.7109375" style="143" customWidth="1"/>
    <col min="13766" max="14007" width="7.28515625" style="143"/>
    <col min="14008" max="14008" width="7.28515625" style="143" customWidth="1"/>
    <col min="14009" max="14009" width="36.5703125" style="143" customWidth="1"/>
    <col min="14010" max="14010" width="0.85546875" style="143" customWidth="1"/>
    <col min="14011" max="14011" width="12.7109375" style="143" customWidth="1"/>
    <col min="14012" max="14012" width="0.85546875" style="143" customWidth="1"/>
    <col min="14013" max="14013" width="12.5703125" style="143" customWidth="1"/>
    <col min="14014" max="14014" width="0.85546875" style="143" customWidth="1"/>
    <col min="14015" max="14015" width="11.7109375" style="143" customWidth="1"/>
    <col min="14016" max="14016" width="0.85546875" style="143" customWidth="1"/>
    <col min="14017" max="14017" width="13.7109375" style="143" customWidth="1"/>
    <col min="14018" max="14019" width="1.140625" style="143" customWidth="1"/>
    <col min="14020" max="14020" width="7.28515625" style="143" customWidth="1"/>
    <col min="14021" max="14021" width="11.7109375" style="143" customWidth="1"/>
    <col min="14022" max="14263" width="7.28515625" style="143"/>
    <col min="14264" max="14264" width="7.28515625" style="143" customWidth="1"/>
    <col min="14265" max="14265" width="36.5703125" style="143" customWidth="1"/>
    <col min="14266" max="14266" width="0.85546875" style="143" customWidth="1"/>
    <col min="14267" max="14267" width="12.7109375" style="143" customWidth="1"/>
    <col min="14268" max="14268" width="0.85546875" style="143" customWidth="1"/>
    <col min="14269" max="14269" width="12.5703125" style="143" customWidth="1"/>
    <col min="14270" max="14270" width="0.85546875" style="143" customWidth="1"/>
    <col min="14271" max="14271" width="11.7109375" style="143" customWidth="1"/>
    <col min="14272" max="14272" width="0.85546875" style="143" customWidth="1"/>
    <col min="14273" max="14273" width="13.7109375" style="143" customWidth="1"/>
    <col min="14274" max="14275" width="1.140625" style="143" customWidth="1"/>
    <col min="14276" max="14276" width="7.28515625" style="143" customWidth="1"/>
    <col min="14277" max="14277" width="11.7109375" style="143" customWidth="1"/>
    <col min="14278" max="14519" width="7.28515625" style="143"/>
    <col min="14520" max="14520" width="7.28515625" style="143" customWidth="1"/>
    <col min="14521" max="14521" width="36.5703125" style="143" customWidth="1"/>
    <col min="14522" max="14522" width="0.85546875" style="143" customWidth="1"/>
    <col min="14523" max="14523" width="12.7109375" style="143" customWidth="1"/>
    <col min="14524" max="14524" width="0.85546875" style="143" customWidth="1"/>
    <col min="14525" max="14525" width="12.5703125" style="143" customWidth="1"/>
    <col min="14526" max="14526" width="0.85546875" style="143" customWidth="1"/>
    <col min="14527" max="14527" width="11.7109375" style="143" customWidth="1"/>
    <col min="14528" max="14528" width="0.85546875" style="143" customWidth="1"/>
    <col min="14529" max="14529" width="13.7109375" style="143" customWidth="1"/>
    <col min="14530" max="14531" width="1.140625" style="143" customWidth="1"/>
    <col min="14532" max="14532" width="7.28515625" style="143" customWidth="1"/>
    <col min="14533" max="14533" width="11.7109375" style="143" customWidth="1"/>
    <col min="14534" max="14775" width="7.28515625" style="143"/>
    <col min="14776" max="14776" width="7.28515625" style="143" customWidth="1"/>
    <col min="14777" max="14777" width="36.5703125" style="143" customWidth="1"/>
    <col min="14778" max="14778" width="0.85546875" style="143" customWidth="1"/>
    <col min="14779" max="14779" width="12.7109375" style="143" customWidth="1"/>
    <col min="14780" max="14780" width="0.85546875" style="143" customWidth="1"/>
    <col min="14781" max="14781" width="12.5703125" style="143" customWidth="1"/>
    <col min="14782" max="14782" width="0.85546875" style="143" customWidth="1"/>
    <col min="14783" max="14783" width="11.7109375" style="143" customWidth="1"/>
    <col min="14784" max="14784" width="0.85546875" style="143" customWidth="1"/>
    <col min="14785" max="14785" width="13.7109375" style="143" customWidth="1"/>
    <col min="14786" max="14787" width="1.140625" style="143" customWidth="1"/>
    <col min="14788" max="14788" width="7.28515625" style="143" customWidth="1"/>
    <col min="14789" max="14789" width="11.7109375" style="143" customWidth="1"/>
    <col min="14790" max="15031" width="7.28515625" style="143"/>
    <col min="15032" max="15032" width="7.28515625" style="143" customWidth="1"/>
    <col min="15033" max="15033" width="36.5703125" style="143" customWidth="1"/>
    <col min="15034" max="15034" width="0.85546875" style="143" customWidth="1"/>
    <col min="15035" max="15035" width="12.7109375" style="143" customWidth="1"/>
    <col min="15036" max="15036" width="0.85546875" style="143" customWidth="1"/>
    <col min="15037" max="15037" width="12.5703125" style="143" customWidth="1"/>
    <col min="15038" max="15038" width="0.85546875" style="143" customWidth="1"/>
    <col min="15039" max="15039" width="11.7109375" style="143" customWidth="1"/>
    <col min="15040" max="15040" width="0.85546875" style="143" customWidth="1"/>
    <col min="15041" max="15041" width="13.7109375" style="143" customWidth="1"/>
    <col min="15042" max="15043" width="1.140625" style="143" customWidth="1"/>
    <col min="15044" max="15044" width="7.28515625" style="143" customWidth="1"/>
    <col min="15045" max="15045" width="11.7109375" style="143" customWidth="1"/>
    <col min="15046" max="15287" width="7.28515625" style="143"/>
    <col min="15288" max="15288" width="7.28515625" style="143" customWidth="1"/>
    <col min="15289" max="15289" width="36.5703125" style="143" customWidth="1"/>
    <col min="15290" max="15290" width="0.85546875" style="143" customWidth="1"/>
    <col min="15291" max="15291" width="12.7109375" style="143" customWidth="1"/>
    <col min="15292" max="15292" width="0.85546875" style="143" customWidth="1"/>
    <col min="15293" max="15293" width="12.5703125" style="143" customWidth="1"/>
    <col min="15294" max="15294" width="0.85546875" style="143" customWidth="1"/>
    <col min="15295" max="15295" width="11.7109375" style="143" customWidth="1"/>
    <col min="15296" max="15296" width="0.85546875" style="143" customWidth="1"/>
    <col min="15297" max="15297" width="13.7109375" style="143" customWidth="1"/>
    <col min="15298" max="15299" width="1.140625" style="143" customWidth="1"/>
    <col min="15300" max="15300" width="7.28515625" style="143" customWidth="1"/>
    <col min="15301" max="15301" width="11.7109375" style="143" customWidth="1"/>
    <col min="15302" max="15543" width="7.28515625" style="143"/>
    <col min="15544" max="15544" width="7.28515625" style="143" customWidth="1"/>
    <col min="15545" max="15545" width="36.5703125" style="143" customWidth="1"/>
    <col min="15546" max="15546" width="0.85546875" style="143" customWidth="1"/>
    <col min="15547" max="15547" width="12.7109375" style="143" customWidth="1"/>
    <col min="15548" max="15548" width="0.85546875" style="143" customWidth="1"/>
    <col min="15549" max="15549" width="12.5703125" style="143" customWidth="1"/>
    <col min="15550" max="15550" width="0.85546875" style="143" customWidth="1"/>
    <col min="15551" max="15551" width="11.7109375" style="143" customWidth="1"/>
    <col min="15552" max="15552" width="0.85546875" style="143" customWidth="1"/>
    <col min="15553" max="15553" width="13.7109375" style="143" customWidth="1"/>
    <col min="15554" max="15555" width="1.140625" style="143" customWidth="1"/>
    <col min="15556" max="15556" width="7.28515625" style="143" customWidth="1"/>
    <col min="15557" max="15557" width="11.7109375" style="143" customWidth="1"/>
    <col min="15558" max="15799" width="7.28515625" style="143"/>
    <col min="15800" max="15800" width="7.28515625" style="143" customWidth="1"/>
    <col min="15801" max="15801" width="36.5703125" style="143" customWidth="1"/>
    <col min="15802" max="15802" width="0.85546875" style="143" customWidth="1"/>
    <col min="15803" max="15803" width="12.7109375" style="143" customWidth="1"/>
    <col min="15804" max="15804" width="0.85546875" style="143" customWidth="1"/>
    <col min="15805" max="15805" width="12.5703125" style="143" customWidth="1"/>
    <col min="15806" max="15806" width="0.85546875" style="143" customWidth="1"/>
    <col min="15807" max="15807" width="11.7109375" style="143" customWidth="1"/>
    <col min="15808" max="15808" width="0.85546875" style="143" customWidth="1"/>
    <col min="15809" max="15809" width="13.7109375" style="143" customWidth="1"/>
    <col min="15810" max="15811" width="1.140625" style="143" customWidth="1"/>
    <col min="15812" max="15812" width="7.28515625" style="143" customWidth="1"/>
    <col min="15813" max="15813" width="11.7109375" style="143" customWidth="1"/>
    <col min="15814" max="16055" width="7.28515625" style="143"/>
    <col min="16056" max="16056" width="7.28515625" style="143" customWidth="1"/>
    <col min="16057" max="16057" width="36.5703125" style="143" customWidth="1"/>
    <col min="16058" max="16058" width="0.85546875" style="143" customWidth="1"/>
    <col min="16059" max="16059" width="12.7109375" style="143" customWidth="1"/>
    <col min="16060" max="16060" width="0.85546875" style="143" customWidth="1"/>
    <col min="16061" max="16061" width="12.5703125" style="143" customWidth="1"/>
    <col min="16062" max="16062" width="0.85546875" style="143" customWidth="1"/>
    <col min="16063" max="16063" width="11.7109375" style="143" customWidth="1"/>
    <col min="16064" max="16064" width="0.85546875" style="143" customWidth="1"/>
    <col min="16065" max="16065" width="13.7109375" style="143" customWidth="1"/>
    <col min="16066" max="16067" width="1.140625" style="143" customWidth="1"/>
    <col min="16068" max="16068" width="7.28515625" style="143" customWidth="1"/>
    <col min="16069" max="16069" width="11.7109375" style="143" customWidth="1"/>
    <col min="16070" max="16384" width="7.28515625" style="143"/>
  </cols>
  <sheetData>
    <row r="1" spans="2:8">
      <c r="E1" s="144"/>
      <c r="F1" s="144"/>
    </row>
    <row r="2" spans="2:8" ht="13.5" thickBot="1">
      <c r="C2" s="262"/>
      <c r="D2" s="262"/>
      <c r="E2" s="263"/>
      <c r="F2" s="263"/>
      <c r="H2" s="144"/>
    </row>
    <row r="3" spans="2:8" ht="23.25" thickBot="1">
      <c r="B3" s="249" t="s">
        <v>220</v>
      </c>
      <c r="C3" s="205" t="str">
        <f>+'Gx Business'!C4</f>
        <v>Dec-21</v>
      </c>
      <c r="D3" s="205" t="str">
        <f>+'Gx Business'!D4</f>
        <v>Dec-20</v>
      </c>
      <c r="E3" s="205" t="s">
        <v>91</v>
      </c>
      <c r="F3" s="231" t="s">
        <v>92</v>
      </c>
      <c r="H3" s="144"/>
    </row>
    <row r="4" spans="2:8">
      <c r="B4" s="177"/>
      <c r="C4" s="137"/>
      <c r="D4" s="79"/>
      <c r="E4" s="79"/>
      <c r="F4" s="111"/>
    </row>
    <row r="5" spans="2:8">
      <c r="B5" s="232" t="s">
        <v>132</v>
      </c>
      <c r="C5" s="185">
        <v>412892.815</v>
      </c>
      <c r="D5" s="213">
        <v>755866.19799999997</v>
      </c>
      <c r="E5" s="213">
        <v>-342973.38299999997</v>
      </c>
      <c r="F5" s="214">
        <v>-0.45369999999999999</v>
      </c>
    </row>
    <row r="6" spans="2:8">
      <c r="B6" s="232" t="s">
        <v>133</v>
      </c>
      <c r="C6" s="185">
        <v>-736554.81</v>
      </c>
      <c r="D6" s="213">
        <v>-554651.39</v>
      </c>
      <c r="E6" s="213">
        <v>-181903.42000000004</v>
      </c>
      <c r="F6" s="214">
        <v>0.32800000000000001</v>
      </c>
    </row>
    <row r="7" spans="2:8">
      <c r="B7" s="232" t="s">
        <v>134</v>
      </c>
      <c r="C7" s="185">
        <v>293232</v>
      </c>
      <c r="D7" s="213">
        <v>-127669.334</v>
      </c>
      <c r="E7" s="213">
        <v>420901</v>
      </c>
      <c r="F7" s="214">
        <v>-3.2968000000000002</v>
      </c>
    </row>
    <row r="8" spans="2:8" ht="13.5" thickBot="1">
      <c r="B8" s="250"/>
      <c r="C8" s="251"/>
      <c r="D8" s="251"/>
      <c r="E8" s="252"/>
      <c r="F8" s="253"/>
    </row>
    <row r="9" spans="2:8" ht="13.5" thickBot="1">
      <c r="B9" s="261" t="s">
        <v>135</v>
      </c>
      <c r="C9" s="255">
        <v>-30430</v>
      </c>
      <c r="D9" s="220">
        <v>73545.473999999958</v>
      </c>
      <c r="E9" s="220">
        <v>-103976.45999999999</v>
      </c>
      <c r="F9" s="221">
        <v>-1.4137999999999999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H10"/>
  <sheetViews>
    <sheetView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4" width="13.7109375" style="7" customWidth="1"/>
    <col min="5" max="5" width="1.5703125" style="7" customWidth="1"/>
    <col min="6" max="7" width="13.7109375" style="7" customWidth="1"/>
    <col min="8" max="8" width="11.7109375" style="7" customWidth="1"/>
    <col min="9" max="16384" width="9.140625" style="7"/>
  </cols>
  <sheetData>
    <row r="1" spans="2:8">
      <c r="B1" s="17"/>
      <c r="C1" s="17"/>
      <c r="D1" s="17"/>
      <c r="E1" s="17"/>
      <c r="F1" s="17"/>
      <c r="G1" s="17"/>
    </row>
    <row r="2" spans="2:8" ht="25.5" customHeight="1" thickBot="1">
      <c r="B2" s="17"/>
      <c r="C2" s="364" t="s">
        <v>225</v>
      </c>
      <c r="D2" s="365"/>
      <c r="E2" s="365"/>
      <c r="F2" s="365"/>
      <c r="G2" s="365"/>
    </row>
    <row r="3" spans="2:8" ht="33.75" customHeight="1" thickBot="1">
      <c r="B3" s="157"/>
      <c r="C3" s="370" t="s">
        <v>142</v>
      </c>
      <c r="D3" s="370"/>
      <c r="E3" s="158"/>
      <c r="F3" s="370" t="s">
        <v>143</v>
      </c>
      <c r="G3" s="370"/>
      <c r="H3" s="55"/>
    </row>
    <row r="4" spans="2:8" ht="14.25" customHeight="1" thickBot="1">
      <c r="B4" s="291" t="s">
        <v>195</v>
      </c>
      <c r="C4" s="291" t="str">
        <f>+'Enel Chile Results'!C3</f>
        <v>Dec-21</v>
      </c>
      <c r="D4" s="291" t="str">
        <f>+'Enel Chile Results'!D3</f>
        <v>Dec-20</v>
      </c>
      <c r="E4" s="158"/>
      <c r="F4" s="292" t="str">
        <f>+'Enel Chile Results'!C3</f>
        <v>Dec-21</v>
      </c>
      <c r="G4" s="292" t="str">
        <f>+'Enel Chile Results'!D3</f>
        <v>Dec-20</v>
      </c>
    </row>
    <row r="5" spans="2:8">
      <c r="B5" s="293"/>
      <c r="C5" s="294"/>
      <c r="D5" s="293"/>
      <c r="E5" s="158"/>
      <c r="F5" s="159"/>
      <c r="G5" s="159"/>
    </row>
    <row r="6" spans="2:8">
      <c r="B6" s="232" t="s">
        <v>169</v>
      </c>
      <c r="C6" s="185">
        <v>660878.53799999994</v>
      </c>
      <c r="D6" s="295">
        <v>421486</v>
      </c>
      <c r="E6" s="160"/>
      <c r="F6" s="185">
        <v>164579.06084460142</v>
      </c>
      <c r="G6" s="295">
        <v>185479</v>
      </c>
    </row>
    <row r="7" spans="2:8">
      <c r="B7" s="59" t="s">
        <v>263</v>
      </c>
      <c r="C7" s="296">
        <v>84389.214214000007</v>
      </c>
      <c r="D7" s="297">
        <v>91497</v>
      </c>
      <c r="E7" s="160"/>
      <c r="F7" s="296">
        <v>45612.910255349161</v>
      </c>
      <c r="G7" s="297">
        <v>43266</v>
      </c>
    </row>
    <row r="8" spans="2:8">
      <c r="B8" s="232" t="s">
        <v>145</v>
      </c>
      <c r="C8" s="185">
        <v>2745.4852700000001</v>
      </c>
      <c r="D8" s="295">
        <v>1825</v>
      </c>
      <c r="E8" s="160"/>
      <c r="F8" s="185">
        <v>735.6846109999999</v>
      </c>
      <c r="G8" s="295">
        <v>1212</v>
      </c>
    </row>
    <row r="9" spans="2:8" ht="12" thickBot="1">
      <c r="B9" s="234"/>
      <c r="C9" s="298"/>
      <c r="D9" s="299"/>
      <c r="E9" s="160"/>
      <c r="F9" s="298"/>
      <c r="G9" s="299"/>
    </row>
    <row r="10" spans="2:8" ht="12" thickBot="1">
      <c r="B10" s="254" t="s">
        <v>146</v>
      </c>
      <c r="C10" s="255">
        <v>748013.23748399992</v>
      </c>
      <c r="D10" s="300">
        <v>514808</v>
      </c>
      <c r="E10" s="161"/>
      <c r="F10" s="255">
        <v>210927.65571095058</v>
      </c>
      <c r="G10" s="300">
        <v>229957</v>
      </c>
    </row>
  </sheetData>
  <mergeCells count="3">
    <mergeCell ref="C2:G2"/>
    <mergeCell ref="C3:D3"/>
    <mergeCell ref="F3:G3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B1:E10"/>
  <sheetViews>
    <sheetView showGridLines="0" workbookViewId="0">
      <selection activeCell="B7" sqref="B7"/>
    </sheetView>
  </sheetViews>
  <sheetFormatPr baseColWidth="10" defaultRowHeight="11.25"/>
  <cols>
    <col min="1" max="1" width="6.140625" style="62" customWidth="1"/>
    <col min="2" max="2" width="28.5703125" style="62" customWidth="1"/>
    <col min="3" max="4" width="13.140625" style="62" customWidth="1"/>
    <col min="5" max="16384" width="11.42578125" style="62"/>
  </cols>
  <sheetData>
    <row r="1" spans="2:5" ht="16.5" customHeight="1"/>
    <row r="2" spans="2:5" ht="14.25" customHeight="1" thickBot="1">
      <c r="B2" s="140"/>
    </row>
    <row r="3" spans="2:5" ht="30" customHeight="1" thickBot="1">
      <c r="B3" s="249" t="s">
        <v>147</v>
      </c>
      <c r="C3" s="292" t="s">
        <v>275</v>
      </c>
      <c r="D3" s="292" t="s">
        <v>251</v>
      </c>
    </row>
    <row r="4" spans="2:5" ht="6" customHeight="1">
      <c r="B4" s="31"/>
      <c r="C4" s="63"/>
      <c r="D4" s="64"/>
    </row>
    <row r="5" spans="2:5">
      <c r="B5" s="301" t="s">
        <v>148</v>
      </c>
      <c r="C5" s="303">
        <v>0.82</v>
      </c>
      <c r="D5" s="302">
        <v>0.99</v>
      </c>
    </row>
    <row r="6" spans="2:5" ht="8.25" customHeight="1"/>
    <row r="7" spans="2:5" s="66" customFormat="1" ht="21.75" customHeight="1">
      <c r="B7" s="304"/>
      <c r="C7" s="304"/>
      <c r="D7" s="304"/>
      <c r="E7" s="304"/>
    </row>
    <row r="8" spans="2:5" s="66" customFormat="1" ht="15.75" customHeight="1">
      <c r="B8" s="304"/>
      <c r="C8" s="304"/>
      <c r="D8" s="304"/>
      <c r="E8" s="304"/>
    </row>
    <row r="9" spans="2:5" s="66" customFormat="1" ht="21" customHeight="1">
      <c r="B9" s="304"/>
      <c r="C9" s="304"/>
      <c r="D9" s="304"/>
      <c r="E9" s="304"/>
    </row>
    <row r="10" spans="2:5" s="66" customFormat="1" ht="13.5" customHeight="1">
      <c r="B10" s="304"/>
      <c r="C10" s="304"/>
      <c r="D10" s="304"/>
      <c r="E10" s="304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42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163" customWidth="1"/>
    <col min="9" max="9" width="11.28515625" style="163" customWidth="1"/>
    <col min="10" max="11" width="11.42578125" style="163"/>
    <col min="12" max="12" width="1.140625" style="163" customWidth="1"/>
    <col min="13" max="16384" width="11.42578125" style="163"/>
  </cols>
  <sheetData>
    <row r="1" spans="1:15" ht="12" thickBot="1"/>
    <row r="2" spans="1:15" ht="16.5" customHeight="1" thickBot="1">
      <c r="A2" s="162"/>
      <c r="B2" s="373" t="str">
        <f>+'Gx Business'!C4</f>
        <v>Dec-21</v>
      </c>
      <c r="C2" s="374"/>
      <c r="D2" s="374"/>
      <c r="E2" s="373" t="str">
        <f>+'Gx Business'!D4</f>
        <v>Dec-20</v>
      </c>
      <c r="F2" s="374"/>
      <c r="G2" s="374"/>
      <c r="H2" s="174"/>
      <c r="I2" s="373" t="s">
        <v>91</v>
      </c>
      <c r="J2" s="374"/>
      <c r="K2" s="374"/>
      <c r="L2" s="174"/>
      <c r="M2" s="373" t="s">
        <v>92</v>
      </c>
      <c r="N2" s="374"/>
      <c r="O2" s="374"/>
    </row>
    <row r="3" spans="1:15" ht="20.25" customHeight="1">
      <c r="A3" s="376" t="s">
        <v>231</v>
      </c>
      <c r="B3" s="371" t="s">
        <v>164</v>
      </c>
      <c r="C3" s="371" t="s">
        <v>230</v>
      </c>
      <c r="D3" s="371" t="s">
        <v>233</v>
      </c>
      <c r="E3" s="371" t="s">
        <v>164</v>
      </c>
      <c r="F3" s="371" t="s">
        <v>230</v>
      </c>
      <c r="G3" s="371" t="s">
        <v>233</v>
      </c>
      <c r="H3" s="178"/>
      <c r="I3" s="371" t="s">
        <v>164</v>
      </c>
      <c r="J3" s="371" t="s">
        <v>230</v>
      </c>
      <c r="K3" s="371" t="s">
        <v>233</v>
      </c>
      <c r="L3" s="178"/>
      <c r="M3" s="371" t="s">
        <v>164</v>
      </c>
      <c r="N3" s="371" t="s">
        <v>230</v>
      </c>
      <c r="O3" s="371" t="s">
        <v>233</v>
      </c>
    </row>
    <row r="4" spans="1:15" ht="20.25" customHeight="1" thickBot="1">
      <c r="A4" s="377"/>
      <c r="B4" s="372"/>
      <c r="C4" s="372"/>
      <c r="D4" s="372"/>
      <c r="E4" s="372"/>
      <c r="F4" s="372"/>
      <c r="G4" s="372"/>
      <c r="H4" s="178"/>
      <c r="I4" s="372"/>
      <c r="J4" s="372"/>
      <c r="K4" s="372"/>
      <c r="L4" s="178"/>
      <c r="M4" s="372"/>
      <c r="N4" s="372"/>
      <c r="O4" s="372"/>
    </row>
    <row r="5" spans="1:15" ht="18" customHeight="1">
      <c r="A5" s="336" t="s">
        <v>149</v>
      </c>
      <c r="B5" s="337">
        <v>15582.768663000001</v>
      </c>
      <c r="C5" s="337">
        <v>3450.8784740000001</v>
      </c>
      <c r="D5" s="337">
        <v>19033.647137</v>
      </c>
      <c r="E5" s="320">
        <v>15913.101104806476</v>
      </c>
      <c r="F5" s="320">
        <v>3417.6942154645403</v>
      </c>
      <c r="G5" s="320">
        <v>19330.795320271016</v>
      </c>
      <c r="H5" s="168"/>
      <c r="I5" s="320">
        <f>+B5-E5</f>
        <v>-330.33244180647489</v>
      </c>
      <c r="J5" s="320">
        <f t="shared" ref="J5:K20" si="0">+C5-F5</f>
        <v>33.184258535459776</v>
      </c>
      <c r="K5" s="320">
        <f t="shared" si="0"/>
        <v>-297.14818327101602</v>
      </c>
      <c r="L5" s="168"/>
      <c r="M5" s="321">
        <f>+B5/E5-1</f>
        <v>-2.0758520896137611E-2</v>
      </c>
      <c r="N5" s="321">
        <f t="shared" ref="N5:O20" si="1">+C5/F5-1</f>
        <v>9.7095458058553685E-3</v>
      </c>
      <c r="O5" s="321">
        <f t="shared" si="1"/>
        <v>-1.5371751567790692E-2</v>
      </c>
    </row>
    <row r="6" spans="1:15">
      <c r="A6" s="232" t="s">
        <v>150</v>
      </c>
      <c r="B6" s="322">
        <v>7414.2988290000012</v>
      </c>
      <c r="C6" s="322">
        <v>328.68868500000002</v>
      </c>
      <c r="D6" s="322">
        <v>7742.9875140000013</v>
      </c>
      <c r="E6" s="323">
        <v>9318.4061020431018</v>
      </c>
      <c r="F6" s="323">
        <v>393.95334321219997</v>
      </c>
      <c r="G6" s="323">
        <v>9712.3594452553025</v>
      </c>
      <c r="H6" s="323"/>
      <c r="I6" s="323">
        <f t="shared" ref="I6:I18" si="2">+B6-E6</f>
        <v>-1904.1072730431006</v>
      </c>
      <c r="J6" s="323">
        <f t="shared" si="0"/>
        <v>-65.264658212199947</v>
      </c>
      <c r="K6" s="323">
        <f t="shared" si="0"/>
        <v>-1969.3719312553012</v>
      </c>
      <c r="L6" s="323"/>
      <c r="M6" s="324">
        <f t="shared" ref="M6:M18" si="3">+B6/E6-1</f>
        <v>-0.20433830122789098</v>
      </c>
      <c r="N6" s="324">
        <f t="shared" si="1"/>
        <v>-0.16566595851185772</v>
      </c>
      <c r="O6" s="324">
        <f t="shared" si="1"/>
        <v>-0.20276967119636224</v>
      </c>
    </row>
    <row r="7" spans="1:15">
      <c r="A7" s="232" t="s">
        <v>151</v>
      </c>
      <c r="B7" s="322">
        <v>8040.58943</v>
      </c>
      <c r="C7" s="322">
        <v>0</v>
      </c>
      <c r="D7" s="322">
        <v>8040.58943</v>
      </c>
      <c r="E7" s="323">
        <v>6452.4873880393443</v>
      </c>
      <c r="F7" s="323">
        <v>0</v>
      </c>
      <c r="G7" s="323">
        <v>6452.4873880393443</v>
      </c>
      <c r="H7" s="323"/>
      <c r="I7" s="323">
        <f t="shared" si="2"/>
        <v>1588.1020419606557</v>
      </c>
      <c r="J7" s="323">
        <f t="shared" si="0"/>
        <v>0</v>
      </c>
      <c r="K7" s="323">
        <f t="shared" si="0"/>
        <v>1588.1020419606557</v>
      </c>
      <c r="L7" s="323"/>
      <c r="M7" s="324">
        <f t="shared" si="3"/>
        <v>0.24612245579967218</v>
      </c>
      <c r="N7" s="324" t="s">
        <v>252</v>
      </c>
      <c r="O7" s="324">
        <f t="shared" si="1"/>
        <v>0.24612245579967218</v>
      </c>
    </row>
    <row r="8" spans="1:15">
      <c r="A8" s="232" t="s">
        <v>171</v>
      </c>
      <c r="B8" s="322">
        <v>127.880404</v>
      </c>
      <c r="C8" s="322">
        <v>3122.189789</v>
      </c>
      <c r="D8" s="322">
        <v>3250.070193</v>
      </c>
      <c r="E8" s="323">
        <v>142.20761472403001</v>
      </c>
      <c r="F8" s="323">
        <v>3023.7408722523405</v>
      </c>
      <c r="G8" s="323">
        <v>3165.9484869763705</v>
      </c>
      <c r="H8" s="323"/>
      <c r="I8" s="323">
        <f t="shared" si="2"/>
        <v>-14.32721072403001</v>
      </c>
      <c r="J8" s="323">
        <f t="shared" si="0"/>
        <v>98.448916747659496</v>
      </c>
      <c r="K8" s="323">
        <f t="shared" si="0"/>
        <v>84.121706023629486</v>
      </c>
      <c r="L8" s="323"/>
      <c r="M8" s="324">
        <f t="shared" si="3"/>
        <v>-0.10074854818311652</v>
      </c>
      <c r="N8" s="324">
        <f t="shared" si="1"/>
        <v>3.2558648676242585E-2</v>
      </c>
      <c r="O8" s="324">
        <f t="shared" si="1"/>
        <v>2.6570775352055653E-2</v>
      </c>
    </row>
    <row r="9" spans="1:15" ht="16.5" customHeight="1">
      <c r="A9" s="233" t="s">
        <v>152</v>
      </c>
      <c r="B9" s="338">
        <v>11894.695715999998</v>
      </c>
      <c r="C9" s="338">
        <v>1741.2036049999999</v>
      </c>
      <c r="D9" s="338">
        <v>9180.5834159999977</v>
      </c>
      <c r="E9" s="339">
        <v>5897.1811857238572</v>
      </c>
      <c r="F9" s="339">
        <v>118.43279332530768</v>
      </c>
      <c r="G9" s="339">
        <v>3628.7079894954886</v>
      </c>
      <c r="H9" s="339"/>
      <c r="I9" s="339">
        <f t="shared" si="2"/>
        <v>5997.5145302761412</v>
      </c>
      <c r="J9" s="339">
        <f t="shared" si="0"/>
        <v>1622.7708116746921</v>
      </c>
      <c r="K9" s="339">
        <f t="shared" si="0"/>
        <v>5551.8754265045091</v>
      </c>
      <c r="L9" s="339"/>
      <c r="M9" s="340">
        <f t="shared" si="3"/>
        <v>1.0170137802099712</v>
      </c>
      <c r="N9" s="340">
        <f t="shared" si="1"/>
        <v>13.70203949523772</v>
      </c>
      <c r="O9" s="340">
        <f t="shared" si="1"/>
        <v>1.529986827977416</v>
      </c>
    </row>
    <row r="10" spans="1:15">
      <c r="A10" s="232" t="s">
        <v>153</v>
      </c>
      <c r="B10" s="322">
        <v>2000</v>
      </c>
      <c r="C10" s="322">
        <v>0</v>
      </c>
      <c r="D10" s="322">
        <v>4455.3159050000004</v>
      </c>
      <c r="E10" s="323">
        <v>1999.9999979510476</v>
      </c>
      <c r="F10" s="323">
        <v>0</v>
      </c>
      <c r="G10" s="323">
        <v>2386.9059895536757</v>
      </c>
      <c r="H10" s="323"/>
      <c r="I10" s="323">
        <f t="shared" si="2"/>
        <v>2.0489524104050361E-6</v>
      </c>
      <c r="J10" s="323">
        <f t="shared" si="0"/>
        <v>0</v>
      </c>
      <c r="K10" s="323">
        <f t="shared" si="0"/>
        <v>2068.4099154463247</v>
      </c>
      <c r="L10" s="323"/>
      <c r="M10" s="324">
        <f t="shared" si="3"/>
        <v>1.0244762815858621E-9</v>
      </c>
      <c r="N10" s="324" t="s">
        <v>252</v>
      </c>
      <c r="O10" s="324">
        <f t="shared" si="1"/>
        <v>0.86656530441447921</v>
      </c>
    </row>
    <row r="11" spans="1:15">
      <c r="A11" s="232" t="s">
        <v>154</v>
      </c>
      <c r="B11" s="322">
        <v>6952.7712469999997</v>
      </c>
      <c r="C11" s="322">
        <v>0</v>
      </c>
      <c r="D11" s="322">
        <v>2497.4553419999993</v>
      </c>
      <c r="E11" s="323">
        <v>2628.3626746863788</v>
      </c>
      <c r="F11" s="323">
        <v>0</v>
      </c>
      <c r="G11" s="323">
        <v>241.45668513270311</v>
      </c>
      <c r="H11" s="323"/>
      <c r="I11" s="323">
        <f t="shared" si="2"/>
        <v>4324.4085723136213</v>
      </c>
      <c r="J11" s="323">
        <f t="shared" si="0"/>
        <v>0</v>
      </c>
      <c r="K11" s="323">
        <f t="shared" si="0"/>
        <v>2255.9986568672962</v>
      </c>
      <c r="L11" s="323"/>
      <c r="M11" s="324">
        <f t="shared" si="3"/>
        <v>1.6452860991984743</v>
      </c>
      <c r="N11" s="324" t="s">
        <v>252</v>
      </c>
      <c r="O11" s="324">
        <f t="shared" si="1"/>
        <v>9.3432851346708965</v>
      </c>
    </row>
    <row r="12" spans="1:15">
      <c r="A12" s="232" t="s">
        <v>155</v>
      </c>
      <c r="B12" s="322">
        <v>4941.9244689999996</v>
      </c>
      <c r="C12" s="322">
        <v>1741.2036049999999</v>
      </c>
      <c r="D12" s="322">
        <v>6683.1280739999993</v>
      </c>
      <c r="E12" s="323">
        <v>3268.8185110374779</v>
      </c>
      <c r="F12" s="323">
        <v>118.43279332530768</v>
      </c>
      <c r="G12" s="323">
        <v>3387.2513043627855</v>
      </c>
      <c r="H12" s="323"/>
      <c r="I12" s="323">
        <f t="shared" si="2"/>
        <v>1673.1059579625216</v>
      </c>
      <c r="J12" s="323">
        <f t="shared" si="0"/>
        <v>1622.7708116746921</v>
      </c>
      <c r="K12" s="323">
        <f t="shared" si="0"/>
        <v>3295.8767696372138</v>
      </c>
      <c r="L12" s="323"/>
      <c r="M12" s="324">
        <f t="shared" si="3"/>
        <v>0.51183813121258326</v>
      </c>
      <c r="N12" s="324">
        <f t="shared" si="1"/>
        <v>13.70203949523772</v>
      </c>
      <c r="O12" s="324">
        <f t="shared" si="1"/>
        <v>0.97302398714619098</v>
      </c>
    </row>
    <row r="13" spans="1:15" ht="16.5" hidden="1" customHeight="1">
      <c r="A13" s="233" t="s">
        <v>156</v>
      </c>
      <c r="B13" s="338">
        <v>0</v>
      </c>
      <c r="C13" s="338">
        <v>0</v>
      </c>
      <c r="D13" s="338">
        <v>0</v>
      </c>
      <c r="E13" s="339">
        <v>0</v>
      </c>
      <c r="F13" s="339">
        <v>0</v>
      </c>
      <c r="G13" s="339">
        <v>0</v>
      </c>
      <c r="H13" s="339"/>
      <c r="I13" s="339">
        <f t="shared" si="2"/>
        <v>0</v>
      </c>
      <c r="J13" s="339">
        <f t="shared" si="0"/>
        <v>0</v>
      </c>
      <c r="K13" s="339">
        <f t="shared" si="0"/>
        <v>0</v>
      </c>
      <c r="L13" s="339"/>
      <c r="M13" s="340" t="e">
        <f t="shared" si="3"/>
        <v>#DIV/0!</v>
      </c>
      <c r="N13" s="340" t="e">
        <f t="shared" si="1"/>
        <v>#DIV/0!</v>
      </c>
      <c r="O13" s="340" t="e">
        <f t="shared" si="1"/>
        <v>#DIV/0!</v>
      </c>
    </row>
    <row r="14" spans="1:15" ht="16.5" customHeight="1">
      <c r="A14" s="233" t="s">
        <v>157</v>
      </c>
      <c r="B14" s="338">
        <v>27477.464379000001</v>
      </c>
      <c r="C14" s="338">
        <v>5192.082077</v>
      </c>
      <c r="D14" s="338">
        <v>28214.230551000001</v>
      </c>
      <c r="E14" s="339">
        <v>21810.474967595837</v>
      </c>
      <c r="F14" s="339">
        <v>3536.1270087898479</v>
      </c>
      <c r="G14" s="339">
        <v>22959.695986832012</v>
      </c>
      <c r="H14" s="339"/>
      <c r="I14" s="339">
        <f t="shared" si="2"/>
        <v>5666.9894114041635</v>
      </c>
      <c r="J14" s="339">
        <f t="shared" si="0"/>
        <v>1655.9550682101521</v>
      </c>
      <c r="K14" s="339">
        <f t="shared" si="0"/>
        <v>5254.5345641679887</v>
      </c>
      <c r="L14" s="339"/>
      <c r="M14" s="340">
        <f t="shared" si="3"/>
        <v>0.25982879418369831</v>
      </c>
      <c r="N14" s="340">
        <f t="shared" si="1"/>
        <v>0.46829626427271953</v>
      </c>
      <c r="O14" s="340">
        <f t="shared" si="1"/>
        <v>0.22885906534570855</v>
      </c>
    </row>
    <row r="15" spans="1:15">
      <c r="A15" s="232" t="s">
        <v>158</v>
      </c>
      <c r="B15" s="322">
        <v>9581.5466620000007</v>
      </c>
      <c r="C15" s="322">
        <v>474.78735899999998</v>
      </c>
      <c r="D15" s="322">
        <v>10056.334021000001</v>
      </c>
      <c r="E15" s="323">
        <v>10366.623217999999</v>
      </c>
      <c r="F15" s="323">
        <v>471.60385206336787</v>
      </c>
      <c r="G15" s="323">
        <v>10838.227070063367</v>
      </c>
      <c r="H15" s="323"/>
      <c r="I15" s="323">
        <f t="shared" si="2"/>
        <v>-785.07655599999816</v>
      </c>
      <c r="J15" s="323">
        <f t="shared" si="0"/>
        <v>3.1835069366321136</v>
      </c>
      <c r="K15" s="323">
        <f t="shared" si="0"/>
        <v>-781.89304906336656</v>
      </c>
      <c r="L15" s="323"/>
      <c r="M15" s="324">
        <f t="shared" si="3"/>
        <v>-7.5731174895682263E-2</v>
      </c>
      <c r="N15" s="324">
        <f t="shared" si="1"/>
        <v>6.7503836593012512E-3</v>
      </c>
      <c r="O15" s="324">
        <f t="shared" si="1"/>
        <v>-7.2142154248000523E-2</v>
      </c>
    </row>
    <row r="16" spans="1:15">
      <c r="A16" s="232" t="s">
        <v>159</v>
      </c>
      <c r="B16" s="322">
        <v>17379.144561000001</v>
      </c>
      <c r="C16" s="322">
        <v>148.613755</v>
      </c>
      <c r="D16" s="322">
        <v>17527.758315999999</v>
      </c>
      <c r="E16" s="323">
        <v>10855.159757936644</v>
      </c>
      <c r="F16" s="323">
        <v>187.77845037132272</v>
      </c>
      <c r="G16" s="323">
        <v>11042.938208307967</v>
      </c>
      <c r="H16" s="323"/>
      <c r="I16" s="323">
        <f t="shared" si="2"/>
        <v>6523.9848030633566</v>
      </c>
      <c r="J16" s="323">
        <f t="shared" si="0"/>
        <v>-39.164695371322722</v>
      </c>
      <c r="K16" s="323">
        <f t="shared" si="0"/>
        <v>6484.8201076920323</v>
      </c>
      <c r="L16" s="323"/>
      <c r="M16" s="324">
        <f t="shared" si="3"/>
        <v>0.60100311267122608</v>
      </c>
      <c r="N16" s="324">
        <f t="shared" si="1"/>
        <v>-0.20856863657079094</v>
      </c>
      <c r="O16" s="324">
        <f t="shared" si="1"/>
        <v>0.58723683727699272</v>
      </c>
    </row>
    <row r="17" spans="1:15">
      <c r="A17" s="232" t="s">
        <v>160</v>
      </c>
      <c r="B17" s="322">
        <v>516.77315599999997</v>
      </c>
      <c r="C17" s="322">
        <v>113.365058</v>
      </c>
      <c r="D17" s="322">
        <v>630.13821399999995</v>
      </c>
      <c r="E17" s="323">
        <v>588.69199165919372</v>
      </c>
      <c r="F17" s="323">
        <v>489.83871680148172</v>
      </c>
      <c r="G17" s="323">
        <v>1078.5307084606754</v>
      </c>
      <c r="H17" s="323"/>
      <c r="I17" s="323">
        <f t="shared" si="2"/>
        <v>-71.918835659193746</v>
      </c>
      <c r="J17" s="323">
        <f t="shared" si="0"/>
        <v>-376.47365880148175</v>
      </c>
      <c r="K17" s="323">
        <f t="shared" si="0"/>
        <v>-448.39249446067549</v>
      </c>
      <c r="L17" s="323"/>
      <c r="M17" s="324" t="s">
        <v>252</v>
      </c>
      <c r="N17" s="324">
        <f t="shared" si="1"/>
        <v>-0.76856656260198442</v>
      </c>
      <c r="O17" s="324">
        <f t="shared" si="1"/>
        <v>-0.41574383644638191</v>
      </c>
    </row>
    <row r="18" spans="1:15">
      <c r="A18" s="232" t="s">
        <v>161</v>
      </c>
      <c r="B18" s="322">
        <v>2000</v>
      </c>
      <c r="C18" s="322">
        <v>4455.3159050000004</v>
      </c>
      <c r="D18" s="322">
        <v>4455.3159050000004</v>
      </c>
      <c r="E18" s="323">
        <v>1999.9999979510476</v>
      </c>
      <c r="F18" s="323">
        <v>2386.9059895536757</v>
      </c>
      <c r="G18" s="323">
        <v>2386.9059895536757</v>
      </c>
      <c r="H18" s="323"/>
      <c r="I18" s="323">
        <f t="shared" si="2"/>
        <v>2.0489524104050361E-6</v>
      </c>
      <c r="J18" s="323">
        <f t="shared" si="0"/>
        <v>2068.4099154463247</v>
      </c>
      <c r="K18" s="323">
        <f t="shared" si="0"/>
        <v>2068.4099154463247</v>
      </c>
      <c r="L18" s="323"/>
      <c r="M18" s="324">
        <f t="shared" si="3"/>
        <v>1.0244762815858621E-9</v>
      </c>
      <c r="N18" s="324">
        <f t="shared" si="1"/>
        <v>0.86656530441447921</v>
      </c>
      <c r="O18" s="324">
        <f t="shared" si="1"/>
        <v>0.86656530441447921</v>
      </c>
    </row>
    <row r="19" spans="1:15" ht="13.5" customHeight="1" thickBot="1">
      <c r="A19" s="115" t="s">
        <v>162</v>
      </c>
      <c r="B19" s="326"/>
      <c r="C19" s="326"/>
      <c r="D19" s="326">
        <v>74882.065422124841</v>
      </c>
      <c r="E19" s="168"/>
      <c r="F19" s="168"/>
      <c r="G19" s="168">
        <v>71807.777311891681</v>
      </c>
      <c r="H19" s="168"/>
      <c r="I19" s="168"/>
      <c r="J19" s="168"/>
      <c r="K19" s="168">
        <f t="shared" si="0"/>
        <v>3074.2881102331594</v>
      </c>
      <c r="L19" s="168"/>
      <c r="M19" s="327"/>
      <c r="N19" s="327"/>
      <c r="O19" s="327">
        <f t="shared" si="1"/>
        <v>4.2812745712490496E-2</v>
      </c>
    </row>
    <row r="20" spans="1:15" ht="14.25" customHeight="1" thickBot="1">
      <c r="A20" s="328" t="s">
        <v>163</v>
      </c>
      <c r="B20" s="334"/>
      <c r="C20" s="334"/>
      <c r="D20" s="335">
        <v>0.37678221603465217</v>
      </c>
      <c r="E20" s="329"/>
      <c r="F20" s="329"/>
      <c r="G20" s="330">
        <v>0.31973829084151006</v>
      </c>
      <c r="H20" s="325"/>
      <c r="I20" s="329"/>
      <c r="J20" s="329"/>
      <c r="K20" s="238">
        <f t="shared" si="0"/>
        <v>5.7043925193142109E-2</v>
      </c>
      <c r="L20" s="325"/>
      <c r="M20" s="331"/>
      <c r="N20" s="331"/>
      <c r="O20" s="238">
        <f t="shared" si="1"/>
        <v>0.17840817577090884</v>
      </c>
    </row>
    <row r="21" spans="1:15" s="166" customFormat="1" ht="11.25" customHeight="1">
      <c r="A21" s="375"/>
      <c r="B21" s="375"/>
      <c r="C21" s="375"/>
      <c r="D21" s="375"/>
      <c r="E21" s="176"/>
      <c r="F21" s="176"/>
      <c r="G21" s="176"/>
      <c r="H21" s="176"/>
      <c r="I21" s="165"/>
      <c r="L21" s="176"/>
    </row>
    <row r="22" spans="1:15" s="166" customFormat="1" ht="11.25" customHeight="1" thickBot="1">
      <c r="A22" s="176"/>
      <c r="B22" s="176"/>
      <c r="C22" s="176"/>
      <c r="D22" s="176"/>
      <c r="E22" s="176"/>
      <c r="F22" s="176"/>
      <c r="G22" s="176"/>
      <c r="H22" s="176"/>
      <c r="I22" s="165"/>
      <c r="L22" s="176"/>
    </row>
    <row r="23" spans="1:15" ht="16.5" customHeight="1" thickBot="1">
      <c r="A23" s="162"/>
      <c r="B23" s="373" t="str">
        <f>+'Gx Business'!G4</f>
        <v>Q4 2021</v>
      </c>
      <c r="C23" s="374"/>
      <c r="D23" s="374"/>
      <c r="E23" s="373" t="str">
        <f>+'Gx Business'!H4</f>
        <v>Q4 2020</v>
      </c>
      <c r="F23" s="374"/>
      <c r="G23" s="374"/>
      <c r="H23" s="174"/>
      <c r="I23" s="373" t="s">
        <v>91</v>
      </c>
      <c r="J23" s="374"/>
      <c r="K23" s="374"/>
      <c r="L23" s="174"/>
      <c r="M23" s="373" t="s">
        <v>92</v>
      </c>
      <c r="N23" s="374"/>
      <c r="O23" s="374"/>
    </row>
    <row r="24" spans="1:15" ht="23.25" customHeight="1">
      <c r="A24" s="376" t="s">
        <v>232</v>
      </c>
      <c r="B24" s="371" t="s">
        <v>164</v>
      </c>
      <c r="C24" s="371" t="s">
        <v>230</v>
      </c>
      <c r="D24" s="371" t="s">
        <v>233</v>
      </c>
      <c r="E24" s="371" t="s">
        <v>164</v>
      </c>
      <c r="F24" s="371" t="s">
        <v>230</v>
      </c>
      <c r="G24" s="371" t="s">
        <v>233</v>
      </c>
      <c r="H24" s="178"/>
      <c r="I24" s="371" t="s">
        <v>164</v>
      </c>
      <c r="J24" s="371" t="s">
        <v>230</v>
      </c>
      <c r="K24" s="371" t="s">
        <v>233</v>
      </c>
      <c r="L24" s="178"/>
      <c r="M24" s="371" t="s">
        <v>164</v>
      </c>
      <c r="N24" s="371" t="s">
        <v>230</v>
      </c>
      <c r="O24" s="371" t="s">
        <v>233</v>
      </c>
    </row>
    <row r="25" spans="1:15" ht="20.25" customHeight="1" thickBot="1">
      <c r="A25" s="377"/>
      <c r="B25" s="372"/>
      <c r="C25" s="372"/>
      <c r="D25" s="372"/>
      <c r="E25" s="372"/>
      <c r="F25" s="372"/>
      <c r="G25" s="372"/>
      <c r="H25" s="178"/>
      <c r="I25" s="372"/>
      <c r="J25" s="372"/>
      <c r="K25" s="372"/>
      <c r="L25" s="178"/>
      <c r="M25" s="372"/>
      <c r="N25" s="372"/>
      <c r="O25" s="372"/>
    </row>
    <row r="26" spans="1:15" ht="16.5" customHeight="1">
      <c r="A26" s="336" t="s">
        <v>149</v>
      </c>
      <c r="B26" s="337">
        <v>4225.1311670000014</v>
      </c>
      <c r="C26" s="337">
        <v>1006.383609</v>
      </c>
      <c r="D26" s="337">
        <v>5231.514776</v>
      </c>
      <c r="E26" s="320">
        <v>4333.7724439882513</v>
      </c>
      <c r="F26" s="320">
        <v>972.43360758846984</v>
      </c>
      <c r="G26" s="320">
        <v>5306.2060515767225</v>
      </c>
      <c r="H26" s="168"/>
      <c r="I26" s="320">
        <f>+B26-E26</f>
        <v>-108.64127698824996</v>
      </c>
      <c r="J26" s="320">
        <f t="shared" ref="J26:K41" si="4">+C26-F26</f>
        <v>33.950001411530138</v>
      </c>
      <c r="K26" s="320">
        <f t="shared" si="4"/>
        <v>-74.691275576722546</v>
      </c>
      <c r="L26" s="168"/>
      <c r="M26" s="321">
        <f>+B26/E26-1</f>
        <v>-2.5068523645941698E-2</v>
      </c>
      <c r="N26" s="321">
        <f t="shared" ref="N26:O41" si="5">+C26/F26-1</f>
        <v>3.4912410622790491E-2</v>
      </c>
      <c r="O26" s="321">
        <f t="shared" si="5"/>
        <v>-1.4076210921837085E-2</v>
      </c>
    </row>
    <row r="27" spans="1:15">
      <c r="A27" s="232" t="s">
        <v>150</v>
      </c>
      <c r="B27" s="322">
        <v>2227.935069000001</v>
      </c>
      <c r="C27" s="322">
        <v>83.820251000000013</v>
      </c>
      <c r="D27" s="322">
        <v>2311.7553200000011</v>
      </c>
      <c r="E27" s="323">
        <v>3252.0240474903057</v>
      </c>
      <c r="F27" s="323">
        <v>98.207575755200025</v>
      </c>
      <c r="G27" s="323">
        <v>3350.2316232455069</v>
      </c>
      <c r="H27" s="323"/>
      <c r="I27" s="323">
        <f t="shared" ref="I27:I39" si="6">+B27-E27</f>
        <v>-1024.0889784903047</v>
      </c>
      <c r="J27" s="323">
        <f t="shared" si="4"/>
        <v>-14.387324755200012</v>
      </c>
      <c r="K27" s="323">
        <f t="shared" si="4"/>
        <v>-1038.4763032455057</v>
      </c>
      <c r="L27" s="323"/>
      <c r="M27" s="324">
        <f t="shared" ref="M27:M39" si="7">+B27/E27-1</f>
        <v>-0.31490818134651499</v>
      </c>
      <c r="N27" s="324">
        <f t="shared" si="5"/>
        <v>-0.14649913353999289</v>
      </c>
      <c r="O27" s="324">
        <f t="shared" si="5"/>
        <v>-0.30997149451997918</v>
      </c>
    </row>
    <row r="28" spans="1:15">
      <c r="A28" s="232" t="s">
        <v>151</v>
      </c>
      <c r="B28" s="322">
        <v>1955.686393</v>
      </c>
      <c r="C28" s="322">
        <v>0</v>
      </c>
      <c r="D28" s="322">
        <v>1955.686393</v>
      </c>
      <c r="E28" s="323">
        <v>1034.2467264978977</v>
      </c>
      <c r="F28" s="323">
        <v>0</v>
      </c>
      <c r="G28" s="323">
        <v>1034.2467264978977</v>
      </c>
      <c r="H28" s="323"/>
      <c r="I28" s="323">
        <f t="shared" si="6"/>
        <v>921.43966650210223</v>
      </c>
      <c r="J28" s="323">
        <f t="shared" si="4"/>
        <v>0</v>
      </c>
      <c r="K28" s="323">
        <f t="shared" si="4"/>
        <v>921.43966650210223</v>
      </c>
      <c r="L28" s="323"/>
      <c r="M28" s="324">
        <f t="shared" si="7"/>
        <v>0.89092828905750965</v>
      </c>
      <c r="N28" s="324" t="s">
        <v>252</v>
      </c>
      <c r="O28" s="324">
        <f t="shared" si="5"/>
        <v>0.89092828905750965</v>
      </c>
    </row>
    <row r="29" spans="1:15">
      <c r="A29" s="232" t="s">
        <v>171</v>
      </c>
      <c r="B29" s="322">
        <v>41.509704999999997</v>
      </c>
      <c r="C29" s="322">
        <v>922.56335799999988</v>
      </c>
      <c r="D29" s="322">
        <v>964.07306299999982</v>
      </c>
      <c r="E29" s="323">
        <v>47.501670000049998</v>
      </c>
      <c r="F29" s="323">
        <v>874.2260318332701</v>
      </c>
      <c r="G29" s="323">
        <v>921.72770183332022</v>
      </c>
      <c r="H29" s="323"/>
      <c r="I29" s="323">
        <f t="shared" si="6"/>
        <v>-5.9919650000500013</v>
      </c>
      <c r="J29" s="323">
        <f t="shared" si="4"/>
        <v>48.337326166729781</v>
      </c>
      <c r="K29" s="323">
        <f t="shared" si="4"/>
        <v>42.345361166679595</v>
      </c>
      <c r="L29" s="323"/>
      <c r="M29" s="324">
        <f t="shared" si="7"/>
        <v>-0.12614219668579429</v>
      </c>
      <c r="N29" s="324">
        <f t="shared" si="5"/>
        <v>5.5291565804058029E-2</v>
      </c>
      <c r="O29" s="324">
        <f t="shared" si="5"/>
        <v>4.5941291644435278E-2</v>
      </c>
    </row>
    <row r="30" spans="1:15" ht="16.5" customHeight="1">
      <c r="A30" s="233" t="s">
        <v>152</v>
      </c>
      <c r="B30" s="338">
        <v>3033.6518439999982</v>
      </c>
      <c r="C30" s="338">
        <v>873.96877500000005</v>
      </c>
      <c r="D30" s="338">
        <v>2217.8088649999972</v>
      </c>
      <c r="E30" s="339">
        <v>1366.4146998381966</v>
      </c>
      <c r="F30" s="339">
        <v>10.080929999999995</v>
      </c>
      <c r="G30" s="339">
        <v>680.03324743819576</v>
      </c>
      <c r="H30" s="339"/>
      <c r="I30" s="339">
        <f t="shared" si="6"/>
        <v>1667.2371441618016</v>
      </c>
      <c r="J30" s="339">
        <f t="shared" si="4"/>
        <v>863.88784500000008</v>
      </c>
      <c r="K30" s="339">
        <f t="shared" si="4"/>
        <v>1537.7756175618015</v>
      </c>
      <c r="L30" s="339"/>
      <c r="M30" s="340">
        <f t="shared" si="7"/>
        <v>1.2201545726632088</v>
      </c>
      <c r="N30" s="340">
        <f t="shared" si="5"/>
        <v>85.695252818936396</v>
      </c>
      <c r="O30" s="340">
        <f t="shared" si="5"/>
        <v>2.2613241681268841</v>
      </c>
    </row>
    <row r="31" spans="1:15">
      <c r="A31" s="232" t="s">
        <v>153</v>
      </c>
      <c r="B31" s="322">
        <v>498.77455899999995</v>
      </c>
      <c r="C31" s="322">
        <v>0</v>
      </c>
      <c r="D31" s="322">
        <v>1689.8117540000003</v>
      </c>
      <c r="E31" s="323">
        <v>498.77455742374286</v>
      </c>
      <c r="F31" s="323">
        <v>0</v>
      </c>
      <c r="G31" s="323">
        <v>696.4623823999998</v>
      </c>
      <c r="H31" s="323"/>
      <c r="I31" s="323">
        <f t="shared" si="6"/>
        <v>1.576257091073785E-6</v>
      </c>
      <c r="J31" s="323">
        <f t="shared" si="4"/>
        <v>0</v>
      </c>
      <c r="K31" s="323">
        <f t="shared" si="4"/>
        <v>993.3493716000005</v>
      </c>
      <c r="L31" s="323"/>
      <c r="M31" s="324">
        <f t="shared" si="7"/>
        <v>3.1602596095581248E-9</v>
      </c>
      <c r="N31" s="324" t="s">
        <v>252</v>
      </c>
      <c r="O31" s="324">
        <f t="shared" si="5"/>
        <v>1.4262785711080794</v>
      </c>
    </row>
    <row r="32" spans="1:15">
      <c r="A32" s="232" t="s">
        <v>154</v>
      </c>
      <c r="B32" s="322">
        <v>2341.1626099999994</v>
      </c>
      <c r="C32" s="322">
        <v>0</v>
      </c>
      <c r="D32" s="322">
        <v>651.35085599999911</v>
      </c>
      <c r="E32" s="323">
        <v>786.92018434432475</v>
      </c>
      <c r="F32" s="323">
        <v>0</v>
      </c>
      <c r="G32" s="323">
        <v>90.457801944324956</v>
      </c>
      <c r="H32" s="323"/>
      <c r="I32" s="323">
        <f t="shared" si="6"/>
        <v>1554.2424256556747</v>
      </c>
      <c r="J32" s="323">
        <f t="shared" si="4"/>
        <v>0</v>
      </c>
      <c r="K32" s="323">
        <f t="shared" si="4"/>
        <v>560.89305405567416</v>
      </c>
      <c r="L32" s="323"/>
      <c r="M32" s="324">
        <f t="shared" si="7"/>
        <v>1.9750953865171166</v>
      </c>
      <c r="N32" s="324" t="s">
        <v>252</v>
      </c>
      <c r="O32" s="324">
        <f t="shared" si="5"/>
        <v>6.2006045028696706</v>
      </c>
    </row>
    <row r="33" spans="1:15">
      <c r="A33" s="232" t="s">
        <v>155</v>
      </c>
      <c r="B33" s="322">
        <v>692.48923399999967</v>
      </c>
      <c r="C33" s="322">
        <v>873.96877500000005</v>
      </c>
      <c r="D33" s="322">
        <v>1566.458008999999</v>
      </c>
      <c r="E33" s="323">
        <v>579.49451549387095</v>
      </c>
      <c r="F33" s="323">
        <v>10.080929999999995</v>
      </c>
      <c r="G33" s="323">
        <v>589.57544549387103</v>
      </c>
      <c r="H33" s="323"/>
      <c r="I33" s="323">
        <f t="shared" si="6"/>
        <v>112.99471850612872</v>
      </c>
      <c r="J33" s="323">
        <f t="shared" si="4"/>
        <v>863.88784500000008</v>
      </c>
      <c r="K33" s="323">
        <f t="shared" si="4"/>
        <v>976.88256350612801</v>
      </c>
      <c r="L33" s="323"/>
      <c r="M33" s="324">
        <f t="shared" si="7"/>
        <v>0.19498841746557272</v>
      </c>
      <c r="N33" s="324">
        <f t="shared" si="5"/>
        <v>85.695252818936396</v>
      </c>
      <c r="O33" s="324">
        <f t="shared" si="5"/>
        <v>1.6569254553805588</v>
      </c>
    </row>
    <row r="34" spans="1:15" ht="11.25" hidden="1" customHeight="1">
      <c r="A34" s="233" t="s">
        <v>156</v>
      </c>
      <c r="B34" s="338">
        <v>0</v>
      </c>
      <c r="C34" s="338">
        <v>0</v>
      </c>
      <c r="D34" s="338">
        <v>0</v>
      </c>
      <c r="E34" s="339">
        <v>0</v>
      </c>
      <c r="F34" s="339">
        <v>0</v>
      </c>
      <c r="G34" s="339">
        <v>0</v>
      </c>
      <c r="H34" s="339"/>
      <c r="I34" s="339">
        <f t="shared" si="6"/>
        <v>0</v>
      </c>
      <c r="J34" s="339">
        <f t="shared" si="4"/>
        <v>0</v>
      </c>
      <c r="K34" s="339">
        <f t="shared" si="4"/>
        <v>0</v>
      </c>
      <c r="L34" s="339"/>
      <c r="M34" s="340" t="e">
        <f t="shared" si="7"/>
        <v>#DIV/0!</v>
      </c>
      <c r="N34" s="340" t="e">
        <f t="shared" si="5"/>
        <v>#DIV/0!</v>
      </c>
      <c r="O34" s="340" t="e">
        <f t="shared" si="5"/>
        <v>#DIV/0!</v>
      </c>
    </row>
    <row r="35" spans="1:15" ht="15.75" customHeight="1">
      <c r="A35" s="233" t="s">
        <v>157</v>
      </c>
      <c r="B35" s="338">
        <v>7258.7830089999989</v>
      </c>
      <c r="C35" s="338">
        <v>1880.352382</v>
      </c>
      <c r="D35" s="338">
        <v>7449.3236370000013</v>
      </c>
      <c r="E35" s="339">
        <v>5700.4130343705237</v>
      </c>
      <c r="F35" s="339">
        <v>982.51725042430326</v>
      </c>
      <c r="G35" s="339">
        <v>5986.4679023948302</v>
      </c>
      <c r="H35" s="339"/>
      <c r="I35" s="339">
        <f t="shared" si="6"/>
        <v>1558.3699746294751</v>
      </c>
      <c r="J35" s="339">
        <f t="shared" si="4"/>
        <v>897.83513157569678</v>
      </c>
      <c r="K35" s="339">
        <f t="shared" si="4"/>
        <v>1462.8557346051712</v>
      </c>
      <c r="L35" s="339"/>
      <c r="M35" s="340">
        <f t="shared" si="7"/>
        <v>0.27337843156861008</v>
      </c>
      <c r="N35" s="340">
        <f t="shared" si="5"/>
        <v>0.9138110615238193</v>
      </c>
      <c r="O35" s="340">
        <f t="shared" si="5"/>
        <v>0.24436040724781471</v>
      </c>
    </row>
    <row r="36" spans="1:15">
      <c r="A36" s="232" t="s">
        <v>158</v>
      </c>
      <c r="B36" s="322">
        <v>2276.0205220000007</v>
      </c>
      <c r="C36" s="322">
        <v>113.27665100000002</v>
      </c>
      <c r="D36" s="322">
        <v>2389.2971730000008</v>
      </c>
      <c r="E36" s="323">
        <v>2492.6828085886755</v>
      </c>
      <c r="F36" s="323">
        <v>114.14691294692022</v>
      </c>
      <c r="G36" s="323">
        <v>2606.829721535596</v>
      </c>
      <c r="H36" s="323"/>
      <c r="I36" s="323">
        <f t="shared" si="6"/>
        <v>-216.66228658867476</v>
      </c>
      <c r="J36" s="323">
        <f t="shared" si="4"/>
        <v>-0.87026194692020908</v>
      </c>
      <c r="K36" s="323">
        <f t="shared" si="4"/>
        <v>-217.5325485355952</v>
      </c>
      <c r="L36" s="323"/>
      <c r="M36" s="324">
        <f t="shared" si="7"/>
        <v>-8.6919316746660646E-2</v>
      </c>
      <c r="N36" s="324">
        <f t="shared" si="5"/>
        <v>-7.6240515354532024E-3</v>
      </c>
      <c r="O36" s="324">
        <f t="shared" si="5"/>
        <v>-8.3447164476647906E-2</v>
      </c>
    </row>
    <row r="37" spans="1:15">
      <c r="A37" s="232" t="s">
        <v>159</v>
      </c>
      <c r="B37" s="322">
        <v>4850.572411000001</v>
      </c>
      <c r="C37" s="322">
        <v>39.589737</v>
      </c>
      <c r="D37" s="322">
        <v>4890.1621479999994</v>
      </c>
      <c r="E37" s="323">
        <v>2728.2199557818485</v>
      </c>
      <c r="F37" s="323">
        <v>41.723675077383263</v>
      </c>
      <c r="G37" s="323">
        <v>2769.9436308592321</v>
      </c>
      <c r="H37" s="323"/>
      <c r="I37" s="323">
        <f t="shared" si="6"/>
        <v>2122.3524552181525</v>
      </c>
      <c r="J37" s="323">
        <f t="shared" si="4"/>
        <v>-2.133938077383263</v>
      </c>
      <c r="K37" s="323">
        <f t="shared" si="4"/>
        <v>2120.2185171407673</v>
      </c>
      <c r="L37" s="323"/>
      <c r="M37" s="324">
        <f t="shared" si="7"/>
        <v>0.77792571332832017</v>
      </c>
      <c r="N37" s="324">
        <f t="shared" si="5"/>
        <v>-5.1144537805587142E-2</v>
      </c>
      <c r="O37" s="324">
        <f t="shared" si="5"/>
        <v>0.76543742389554659</v>
      </c>
    </row>
    <row r="38" spans="1:15">
      <c r="A38" s="232" t="s">
        <v>160</v>
      </c>
      <c r="B38" s="322">
        <v>132.19007599999998</v>
      </c>
      <c r="C38" s="322">
        <v>37.674240000000012</v>
      </c>
      <c r="D38" s="322">
        <v>169.86431599999997</v>
      </c>
      <c r="E38" s="323">
        <v>479.51027000000011</v>
      </c>
      <c r="F38" s="323">
        <v>130.18428</v>
      </c>
      <c r="G38" s="323">
        <v>609.69455000000005</v>
      </c>
      <c r="H38" s="323"/>
      <c r="I38" s="323">
        <f t="shared" si="6"/>
        <v>-347.32019400000013</v>
      </c>
      <c r="J38" s="323">
        <f t="shared" si="4"/>
        <v>-92.510039999999989</v>
      </c>
      <c r="K38" s="323">
        <f t="shared" si="4"/>
        <v>-439.83023400000008</v>
      </c>
      <c r="L38" s="323"/>
      <c r="M38" s="324">
        <f t="shared" si="7"/>
        <v>-0.72432274286846887</v>
      </c>
      <c r="N38" s="324">
        <f t="shared" si="5"/>
        <v>-0.71060837760135087</v>
      </c>
      <c r="O38" s="324">
        <f t="shared" si="5"/>
        <v>-0.72139439986793397</v>
      </c>
    </row>
    <row r="39" spans="1:15">
      <c r="A39" s="232" t="s">
        <v>161</v>
      </c>
      <c r="B39" s="322">
        <v>498.77455899999995</v>
      </c>
      <c r="C39" s="322">
        <v>1689.8117540000003</v>
      </c>
      <c r="D39" s="322">
        <v>1689.8117540000003</v>
      </c>
      <c r="E39" s="323">
        <v>498.77455742374286</v>
      </c>
      <c r="F39" s="323">
        <v>696.4623823999998</v>
      </c>
      <c r="G39" s="323">
        <v>696.4623823999998</v>
      </c>
      <c r="H39" s="323"/>
      <c r="I39" s="323">
        <f t="shared" si="6"/>
        <v>1.576257091073785E-6</v>
      </c>
      <c r="J39" s="323">
        <f t="shared" si="4"/>
        <v>993.3493716000005</v>
      </c>
      <c r="K39" s="323">
        <f t="shared" si="4"/>
        <v>993.3493716000005</v>
      </c>
      <c r="L39" s="323"/>
      <c r="M39" s="324">
        <f t="shared" si="7"/>
        <v>3.1602596095581248E-9</v>
      </c>
      <c r="N39" s="324">
        <f t="shared" si="5"/>
        <v>1.4262785711080794</v>
      </c>
      <c r="O39" s="324">
        <f t="shared" si="5"/>
        <v>1.4262785711080794</v>
      </c>
    </row>
    <row r="40" spans="1:15" ht="13.5" customHeight="1" thickBot="1">
      <c r="A40" s="115" t="s">
        <v>162</v>
      </c>
      <c r="B40" s="326"/>
      <c r="C40" s="326"/>
      <c r="D40" s="326">
        <v>18976.752102769344</v>
      </c>
      <c r="E40" s="168"/>
      <c r="F40" s="168"/>
      <c r="G40" s="168">
        <v>18240.30731189168</v>
      </c>
      <c r="H40" s="168"/>
      <c r="I40" s="168"/>
      <c r="J40" s="168"/>
      <c r="K40" s="168">
        <f t="shared" si="4"/>
        <v>736.44479087766376</v>
      </c>
      <c r="L40" s="168"/>
      <c r="M40" s="327"/>
      <c r="N40" s="327"/>
      <c r="O40" s="327">
        <f t="shared" si="5"/>
        <v>4.0374582417125326E-2</v>
      </c>
    </row>
    <row r="41" spans="1:15" ht="15" customHeight="1" thickBot="1">
      <c r="A41" s="328" t="s">
        <v>163</v>
      </c>
      <c r="B41" s="334"/>
      <c r="C41" s="334"/>
      <c r="D41" s="335">
        <v>0.39254997887193227</v>
      </c>
      <c r="E41" s="329"/>
      <c r="F41" s="329"/>
      <c r="G41" s="330">
        <v>0.32819994751360254</v>
      </c>
      <c r="H41" s="325"/>
      <c r="I41" s="329"/>
      <c r="J41" s="329"/>
      <c r="K41" s="238">
        <f t="shared" si="4"/>
        <v>6.4350031358329729E-2</v>
      </c>
      <c r="L41" s="325"/>
      <c r="M41" s="331"/>
      <c r="N41" s="331"/>
      <c r="O41" s="238">
        <f t="shared" si="5"/>
        <v>0.19606959673771018</v>
      </c>
    </row>
    <row r="42" spans="1:15">
      <c r="A42" s="164"/>
      <c r="B42" s="164"/>
      <c r="C42" s="164"/>
      <c r="D42" s="164"/>
      <c r="E42" s="164"/>
      <c r="F42" s="164"/>
      <c r="G42" s="164"/>
      <c r="H42" s="164"/>
      <c r="L42" s="164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O27"/>
  <sheetViews>
    <sheetView showGridLines="0" zoomScaleNormal="100" workbookViewId="0">
      <selection activeCell="A2" sqref="A2"/>
    </sheetView>
  </sheetViews>
  <sheetFormatPr baseColWidth="10" defaultRowHeight="11.25"/>
  <cols>
    <col min="1" max="1" width="34.7109375" style="163" customWidth="1"/>
    <col min="2" max="7" width="12.5703125" style="163" customWidth="1"/>
    <col min="8" max="8" width="1.140625" style="89" customWidth="1"/>
    <col min="9" max="9" width="11.28515625" style="163" customWidth="1"/>
    <col min="10" max="11" width="11.42578125" style="163"/>
    <col min="12" max="12" width="1.140625" style="89" customWidth="1"/>
    <col min="13" max="16384" width="11.42578125" style="163"/>
  </cols>
  <sheetData>
    <row r="1" spans="1:15" ht="12" thickBot="1"/>
    <row r="2" spans="1:15" ht="16.5" customHeight="1" thickBot="1">
      <c r="A2" s="162"/>
      <c r="B2" s="373" t="str">
        <f>+'Gx Physical Data Chile'!B2:D2</f>
        <v>Dec-21</v>
      </c>
      <c r="C2" s="374"/>
      <c r="D2" s="374"/>
      <c r="E2" s="373" t="str">
        <f>+'Gx Physical Data Chile'!E2:G2</f>
        <v>Dec-20</v>
      </c>
      <c r="F2" s="374"/>
      <c r="G2" s="374"/>
      <c r="H2" s="174"/>
      <c r="I2" s="373" t="s">
        <v>91</v>
      </c>
      <c r="J2" s="374"/>
      <c r="K2" s="374"/>
      <c r="L2" s="174"/>
      <c r="M2" s="373" t="s">
        <v>92</v>
      </c>
      <c r="N2" s="374"/>
      <c r="O2" s="374"/>
    </row>
    <row r="3" spans="1:15" ht="20.25" customHeight="1">
      <c r="A3" s="376" t="s">
        <v>242</v>
      </c>
      <c r="B3" s="371" t="s">
        <v>164</v>
      </c>
      <c r="C3" s="371" t="s">
        <v>230</v>
      </c>
      <c r="D3" s="371" t="s">
        <v>233</v>
      </c>
      <c r="E3" s="371" t="s">
        <v>164</v>
      </c>
      <c r="F3" s="371" t="s">
        <v>230</v>
      </c>
      <c r="G3" s="371" t="s">
        <v>233</v>
      </c>
      <c r="H3" s="175"/>
      <c r="I3" s="371" t="s">
        <v>164</v>
      </c>
      <c r="J3" s="371" t="s">
        <v>230</v>
      </c>
      <c r="K3" s="371" t="s">
        <v>233</v>
      </c>
      <c r="L3" s="175"/>
      <c r="M3" s="371" t="s">
        <v>164</v>
      </c>
      <c r="N3" s="371" t="s">
        <v>230</v>
      </c>
      <c r="O3" s="371" t="s">
        <v>233</v>
      </c>
    </row>
    <row r="4" spans="1:15" ht="20.25" customHeight="1" thickBot="1">
      <c r="A4" s="377"/>
      <c r="B4" s="372"/>
      <c r="C4" s="372"/>
      <c r="D4" s="372"/>
      <c r="E4" s="372"/>
      <c r="F4" s="372"/>
      <c r="G4" s="372"/>
      <c r="H4" s="175"/>
      <c r="I4" s="372"/>
      <c r="J4" s="372"/>
      <c r="K4" s="372"/>
      <c r="L4" s="175"/>
      <c r="M4" s="372"/>
      <c r="N4" s="372"/>
      <c r="O4" s="372"/>
    </row>
    <row r="5" spans="1:15" ht="18" customHeight="1">
      <c r="A5" s="115" t="s">
        <v>149</v>
      </c>
      <c r="B5" s="326">
        <v>15582.768663000001</v>
      </c>
      <c r="C5" s="326">
        <v>3450.8784740000001</v>
      </c>
      <c r="D5" s="326">
        <v>19033.647137</v>
      </c>
      <c r="E5" s="168">
        <v>15913.101104806476</v>
      </c>
      <c r="F5" s="168">
        <v>3417.6942154645403</v>
      </c>
      <c r="G5" s="168">
        <v>19330.795320271016</v>
      </c>
      <c r="H5" s="168"/>
      <c r="I5" s="320">
        <f>+B5-E5</f>
        <v>-330.33244180647489</v>
      </c>
      <c r="J5" s="320">
        <f t="shared" ref="J5:K13" si="0">+C5-F5</f>
        <v>33.184258535459776</v>
      </c>
      <c r="K5" s="320">
        <f t="shared" si="0"/>
        <v>-297.14818327101602</v>
      </c>
      <c r="L5" s="168"/>
      <c r="M5" s="321">
        <f>+B5/E5-1</f>
        <v>-2.0758520896137611E-2</v>
      </c>
      <c r="N5" s="321">
        <f t="shared" ref="N5:O13" si="1">+C5/F5-1</f>
        <v>9.7095458058553685E-3</v>
      </c>
      <c r="O5" s="321">
        <f t="shared" si="1"/>
        <v>-1.5371751567790692E-2</v>
      </c>
    </row>
    <row r="6" spans="1:15">
      <c r="A6" s="232" t="s">
        <v>150</v>
      </c>
      <c r="B6" s="322">
        <v>7414.2988290000012</v>
      </c>
      <c r="C6" s="322">
        <v>328.68868500000002</v>
      </c>
      <c r="D6" s="322">
        <v>7742.9875140000013</v>
      </c>
      <c r="E6" s="323">
        <v>9318.4061020431018</v>
      </c>
      <c r="F6" s="323">
        <v>393.95334321219997</v>
      </c>
      <c r="G6" s="323">
        <v>9712.3594452553025</v>
      </c>
      <c r="H6" s="169"/>
      <c r="I6" s="323">
        <f t="shared" ref="I6:I7" si="2">+B6-E6</f>
        <v>-1904.1072730431006</v>
      </c>
      <c r="J6" s="323">
        <f t="shared" si="0"/>
        <v>-65.264658212199947</v>
      </c>
      <c r="K6" s="323">
        <f t="shared" si="0"/>
        <v>-1969.3719312553012</v>
      </c>
      <c r="L6" s="169"/>
      <c r="M6" s="324">
        <f t="shared" ref="M6" si="3">+B6/E6-1</f>
        <v>-0.20433830122789098</v>
      </c>
      <c r="N6" s="324">
        <f t="shared" si="1"/>
        <v>-0.16566595851185772</v>
      </c>
      <c r="O6" s="324">
        <f t="shared" si="1"/>
        <v>-0.20276967119636224</v>
      </c>
    </row>
    <row r="7" spans="1:15">
      <c r="A7" s="232" t="s">
        <v>244</v>
      </c>
      <c r="B7" s="322">
        <v>2326.7778859999999</v>
      </c>
      <c r="C7" s="322">
        <v>0</v>
      </c>
      <c r="D7" s="322">
        <v>2326.7778859999999</v>
      </c>
      <c r="E7" s="323">
        <v>1988.1373439571148</v>
      </c>
      <c r="F7" s="323">
        <v>0</v>
      </c>
      <c r="G7" s="323">
        <v>1988.1373439571148</v>
      </c>
      <c r="H7" s="169"/>
      <c r="I7" s="323">
        <f t="shared" si="2"/>
        <v>338.64054204288504</v>
      </c>
      <c r="J7" s="323" t="s">
        <v>252</v>
      </c>
      <c r="K7" s="323">
        <f t="shared" si="0"/>
        <v>338.64054204288504</v>
      </c>
      <c r="L7" s="169"/>
      <c r="M7" s="324">
        <f t="shared" ref="M7:M10" si="4">+B7/E7-1</f>
        <v>0.17033055742963277</v>
      </c>
      <c r="N7" s="324" t="s">
        <v>252</v>
      </c>
      <c r="O7" s="324">
        <f t="shared" ref="O7:O11" si="5">+D7/G7-1</f>
        <v>0.17033055742963277</v>
      </c>
    </row>
    <row r="8" spans="1:15">
      <c r="A8" s="232" t="s">
        <v>245</v>
      </c>
      <c r="B8" s="322">
        <v>5713.8115440000001</v>
      </c>
      <c r="C8" s="322">
        <v>0</v>
      </c>
      <c r="D8" s="322">
        <v>5713.8115440000001</v>
      </c>
      <c r="E8" s="323">
        <v>4464.350044082229</v>
      </c>
      <c r="F8" s="323">
        <v>0</v>
      </c>
      <c r="G8" s="323">
        <v>4464.350044082229</v>
      </c>
      <c r="H8" s="169"/>
      <c r="I8" s="323">
        <f t="shared" ref="I8:I10" si="6">+B8-E8</f>
        <v>1249.4614999177711</v>
      </c>
      <c r="J8" s="323" t="s">
        <v>252</v>
      </c>
      <c r="K8" s="323">
        <f t="shared" ref="K8:K11" si="7">+D8-G8</f>
        <v>1249.4614999177711</v>
      </c>
      <c r="L8" s="169"/>
      <c r="M8" s="324">
        <f t="shared" si="4"/>
        <v>0.27987534301303496</v>
      </c>
      <c r="N8" s="324" t="s">
        <v>252</v>
      </c>
      <c r="O8" s="324">
        <f t="shared" si="5"/>
        <v>0.27987534301303496</v>
      </c>
    </row>
    <row r="9" spans="1:15">
      <c r="A9" s="232" t="s">
        <v>246</v>
      </c>
      <c r="B9" s="322">
        <v>0</v>
      </c>
      <c r="C9" s="322">
        <v>1234.926991</v>
      </c>
      <c r="D9" s="322">
        <v>1234.926991</v>
      </c>
      <c r="E9" s="323">
        <v>0</v>
      </c>
      <c r="F9" s="323">
        <v>1177.4632626972802</v>
      </c>
      <c r="G9" s="323">
        <v>1177.4632626972802</v>
      </c>
      <c r="H9" s="169"/>
      <c r="I9" s="323" t="s">
        <v>252</v>
      </c>
      <c r="J9" s="323">
        <f t="shared" ref="J9:J11" si="8">+C9-F9</f>
        <v>57.463728302719801</v>
      </c>
      <c r="K9" s="323">
        <f t="shared" si="7"/>
        <v>57.463728302719801</v>
      </c>
      <c r="L9" s="169"/>
      <c r="M9" s="324" t="s">
        <v>252</v>
      </c>
      <c r="N9" s="324">
        <f t="shared" ref="N9:N11" si="9">+C9/F9-1</f>
        <v>4.8802990397411206E-2</v>
      </c>
      <c r="O9" s="324">
        <f t="shared" si="5"/>
        <v>4.8802990397411206E-2</v>
      </c>
    </row>
    <row r="10" spans="1:15">
      <c r="A10" s="232" t="s">
        <v>247</v>
      </c>
      <c r="B10" s="322">
        <v>127.880404</v>
      </c>
      <c r="C10" s="322">
        <v>1603.5113469999999</v>
      </c>
      <c r="D10" s="322">
        <v>1731.3917509999999</v>
      </c>
      <c r="E10" s="323">
        <v>142.20761472403001</v>
      </c>
      <c r="F10" s="323">
        <v>1625.6253484020601</v>
      </c>
      <c r="G10" s="323">
        <v>1767.8329631260901</v>
      </c>
      <c r="H10" s="169"/>
      <c r="I10" s="323">
        <f t="shared" si="6"/>
        <v>-14.32721072403001</v>
      </c>
      <c r="J10" s="323">
        <f t="shared" si="8"/>
        <v>-22.114001402060239</v>
      </c>
      <c r="K10" s="323">
        <f t="shared" si="7"/>
        <v>-36.44121212609025</v>
      </c>
      <c r="L10" s="169"/>
      <c r="M10" s="324">
        <f t="shared" si="4"/>
        <v>-0.10074854818311652</v>
      </c>
      <c r="N10" s="324">
        <f t="shared" si="9"/>
        <v>-1.3603381261123704E-2</v>
      </c>
      <c r="O10" s="324">
        <f t="shared" si="5"/>
        <v>-2.0613492839080538E-2</v>
      </c>
    </row>
    <row r="11" spans="1:15">
      <c r="A11" s="232" t="s">
        <v>248</v>
      </c>
      <c r="B11" s="322">
        <v>0</v>
      </c>
      <c r="C11" s="322">
        <v>283.75145099999997</v>
      </c>
      <c r="D11" s="322">
        <v>283.75145099999997</v>
      </c>
      <c r="E11" s="323">
        <v>0</v>
      </c>
      <c r="F11" s="323">
        <v>220.65226115299998</v>
      </c>
      <c r="G11" s="323">
        <v>220.65226115299998</v>
      </c>
      <c r="H11" s="169"/>
      <c r="I11" s="323" t="s">
        <v>252</v>
      </c>
      <c r="J11" s="323">
        <f t="shared" si="8"/>
        <v>63.099189846999991</v>
      </c>
      <c r="K11" s="323">
        <f t="shared" si="7"/>
        <v>63.099189846999991</v>
      </c>
      <c r="L11" s="169"/>
      <c r="M11" s="324" t="s">
        <v>252</v>
      </c>
      <c r="N11" s="324">
        <f t="shared" si="9"/>
        <v>0.28596665865684057</v>
      </c>
      <c r="O11" s="324">
        <f t="shared" si="5"/>
        <v>0.28596665865684057</v>
      </c>
    </row>
    <row r="12" spans="1:15" ht="13.5" customHeight="1" thickBot="1">
      <c r="A12" s="115" t="s">
        <v>249</v>
      </c>
      <c r="B12" s="326"/>
      <c r="C12" s="326"/>
      <c r="D12" s="326">
        <v>81480.206437168978</v>
      </c>
      <c r="E12" s="168"/>
      <c r="F12" s="168"/>
      <c r="G12" s="168">
        <v>77693.723148937846</v>
      </c>
      <c r="H12" s="168"/>
      <c r="I12" s="168"/>
      <c r="J12" s="168"/>
      <c r="K12" s="168">
        <f t="shared" si="0"/>
        <v>3786.4832882311312</v>
      </c>
      <c r="L12" s="168"/>
      <c r="M12" s="327"/>
      <c r="N12" s="327"/>
      <c r="O12" s="327">
        <f t="shared" si="1"/>
        <v>4.8736025701490604E-2</v>
      </c>
    </row>
    <row r="13" spans="1:15" ht="14.25" customHeight="1" thickBot="1">
      <c r="A13" s="328" t="s">
        <v>250</v>
      </c>
      <c r="B13" s="334"/>
      <c r="C13" s="334"/>
      <c r="D13" s="335">
        <v>0.233598415729067</v>
      </c>
      <c r="E13" s="329"/>
      <c r="F13" s="329"/>
      <c r="G13" s="330">
        <v>0.24880768402891615</v>
      </c>
      <c r="H13" s="325"/>
      <c r="I13" s="329"/>
      <c r="J13" s="329"/>
      <c r="K13" s="238">
        <f t="shared" si="0"/>
        <v>-1.5209268299849144E-2</v>
      </c>
      <c r="L13" s="325"/>
      <c r="M13" s="331"/>
      <c r="N13" s="331"/>
      <c r="O13" s="238">
        <f t="shared" si="1"/>
        <v>-6.1128611679378553E-2</v>
      </c>
    </row>
    <row r="14" spans="1:15" s="166" customFormat="1" ht="11.25" customHeight="1">
      <c r="A14" s="375"/>
      <c r="B14" s="375"/>
      <c r="C14" s="375"/>
      <c r="D14" s="375"/>
      <c r="E14" s="176"/>
      <c r="F14" s="176"/>
      <c r="G14" s="176"/>
      <c r="H14" s="176"/>
      <c r="I14" s="165"/>
      <c r="L14" s="176"/>
    </row>
    <row r="15" spans="1:15" s="166" customFormat="1" ht="11.25" customHeight="1" thickBot="1">
      <c r="A15" s="176"/>
      <c r="B15" s="176"/>
      <c r="C15" s="176"/>
      <c r="D15" s="176"/>
      <c r="E15" s="176"/>
      <c r="F15" s="176"/>
      <c r="G15" s="176"/>
      <c r="H15" s="176"/>
      <c r="I15" s="165"/>
      <c r="L15" s="176"/>
    </row>
    <row r="16" spans="1:15" ht="16.5" customHeight="1" thickBot="1">
      <c r="A16" s="162"/>
      <c r="B16" s="373" t="str">
        <f>+'Gx Business'!G4</f>
        <v>Q4 2021</v>
      </c>
      <c r="C16" s="373"/>
      <c r="D16" s="373"/>
      <c r="E16" s="373" t="str">
        <f>+'Gx Business'!H4</f>
        <v>Q4 2020</v>
      </c>
      <c r="F16" s="373"/>
      <c r="G16" s="373"/>
      <c r="H16" s="174"/>
      <c r="I16" s="373" t="s">
        <v>91</v>
      </c>
      <c r="J16" s="373"/>
      <c r="K16" s="373"/>
      <c r="L16" s="174"/>
      <c r="M16" s="373" t="s">
        <v>92</v>
      </c>
      <c r="N16" s="373"/>
      <c r="O16" s="373"/>
    </row>
    <row r="17" spans="1:15" ht="23.25" customHeight="1">
      <c r="A17" s="376" t="s">
        <v>243</v>
      </c>
      <c r="B17" s="378" t="s">
        <v>164</v>
      </c>
      <c r="C17" s="378" t="s">
        <v>230</v>
      </c>
      <c r="D17" s="378" t="s">
        <v>233</v>
      </c>
      <c r="E17" s="378" t="s">
        <v>164</v>
      </c>
      <c r="F17" s="378" t="s">
        <v>230</v>
      </c>
      <c r="G17" s="378" t="s">
        <v>233</v>
      </c>
      <c r="H17" s="175"/>
      <c r="I17" s="378" t="s">
        <v>164</v>
      </c>
      <c r="J17" s="378" t="s">
        <v>230</v>
      </c>
      <c r="K17" s="378" t="s">
        <v>233</v>
      </c>
      <c r="L17" s="175"/>
      <c r="M17" s="378" t="s">
        <v>164</v>
      </c>
      <c r="N17" s="378" t="s">
        <v>230</v>
      </c>
      <c r="O17" s="378" t="s">
        <v>233</v>
      </c>
    </row>
    <row r="18" spans="1:15" ht="20.25" customHeight="1" thickBot="1">
      <c r="A18" s="379"/>
      <c r="B18" s="372"/>
      <c r="C18" s="372"/>
      <c r="D18" s="372"/>
      <c r="E18" s="372"/>
      <c r="F18" s="372"/>
      <c r="G18" s="372"/>
      <c r="H18" s="175"/>
      <c r="I18" s="372"/>
      <c r="J18" s="372"/>
      <c r="K18" s="372"/>
      <c r="L18" s="175"/>
      <c r="M18" s="372"/>
      <c r="N18" s="372"/>
      <c r="O18" s="372"/>
    </row>
    <row r="19" spans="1:15" ht="16.5" customHeight="1">
      <c r="A19" s="115" t="s">
        <v>149</v>
      </c>
      <c r="B19" s="326">
        <v>4225.1311670000014</v>
      </c>
      <c r="C19" s="326">
        <v>1006.383609</v>
      </c>
      <c r="D19" s="326">
        <v>5231.514776</v>
      </c>
      <c r="E19" s="168">
        <v>4333.7724439882513</v>
      </c>
      <c r="F19" s="168">
        <v>972.43360758846984</v>
      </c>
      <c r="G19" s="168">
        <v>5306.2060515767225</v>
      </c>
      <c r="H19" s="168"/>
      <c r="I19" s="320">
        <f>+B19-E19</f>
        <v>-108.64127698824996</v>
      </c>
      <c r="J19" s="320">
        <f t="shared" ref="J19:K27" si="10">+C19-F19</f>
        <v>33.950001411530138</v>
      </c>
      <c r="K19" s="320">
        <f t="shared" si="10"/>
        <v>-74.691275576722546</v>
      </c>
      <c r="L19" s="168"/>
      <c r="M19" s="321">
        <f>+B19/E19-1</f>
        <v>-2.5068523645941698E-2</v>
      </c>
      <c r="N19" s="321">
        <f t="shared" ref="N19:O27" si="11">+C19/F19-1</f>
        <v>3.4912410622790491E-2</v>
      </c>
      <c r="O19" s="321">
        <f t="shared" si="11"/>
        <v>-1.4076210921837085E-2</v>
      </c>
    </row>
    <row r="20" spans="1:15">
      <c r="A20" s="232" t="s">
        <v>150</v>
      </c>
      <c r="B20" s="322">
        <v>2227.935069000001</v>
      </c>
      <c r="C20" s="322">
        <v>83.820251000000013</v>
      </c>
      <c r="D20" s="322">
        <v>2311.7553200000011</v>
      </c>
      <c r="E20" s="323">
        <v>3252.0240474903057</v>
      </c>
      <c r="F20" s="323">
        <v>98.207575755200025</v>
      </c>
      <c r="G20" s="323">
        <v>3350.2316232455069</v>
      </c>
      <c r="H20" s="169"/>
      <c r="I20" s="323">
        <f t="shared" ref="I20" si="12">+B20-E20</f>
        <v>-1024.0889784903047</v>
      </c>
      <c r="J20" s="323">
        <f t="shared" si="10"/>
        <v>-14.387324755200012</v>
      </c>
      <c r="K20" s="323">
        <f t="shared" si="10"/>
        <v>-1038.4763032455057</v>
      </c>
      <c r="L20" s="169"/>
      <c r="M20" s="324">
        <f t="shared" ref="M20" si="13">+B20/E20-1</f>
        <v>-0.31490818134651499</v>
      </c>
      <c r="N20" s="324">
        <f t="shared" si="11"/>
        <v>-0.14649913353999289</v>
      </c>
      <c r="O20" s="324">
        <f t="shared" si="11"/>
        <v>-0.30997149451997918</v>
      </c>
    </row>
    <row r="21" spans="1:15">
      <c r="A21" s="232" t="s">
        <v>244</v>
      </c>
      <c r="B21" s="322">
        <v>553.01644899999997</v>
      </c>
      <c r="C21" s="322">
        <v>0</v>
      </c>
      <c r="D21" s="322">
        <v>553.01644899999997</v>
      </c>
      <c r="E21" s="323">
        <v>437.61051440000006</v>
      </c>
      <c r="F21" s="323">
        <v>0</v>
      </c>
      <c r="G21" s="323">
        <v>437.61051440000006</v>
      </c>
      <c r="H21" s="169"/>
      <c r="I21" s="323">
        <f t="shared" ref="I21:I24" si="14">+B21-E21</f>
        <v>115.40593459999991</v>
      </c>
      <c r="J21" s="323" t="s">
        <v>252</v>
      </c>
      <c r="K21" s="323">
        <f t="shared" ref="K21:K25" si="15">+D21-G21</f>
        <v>115.40593459999991</v>
      </c>
      <c r="L21" s="169"/>
      <c r="M21" s="324">
        <f t="shared" ref="M21:M24" si="16">+B21/E21-1</f>
        <v>0.26371837696411604</v>
      </c>
      <c r="N21" s="324" t="s">
        <v>252</v>
      </c>
      <c r="O21" s="324">
        <f t="shared" ref="O21:O25" si="17">+D21/G21-1</f>
        <v>0.26371837696411604</v>
      </c>
    </row>
    <row r="22" spans="1:15">
      <c r="A22" s="232" t="s">
        <v>245</v>
      </c>
      <c r="B22" s="322">
        <v>1402.6699440000002</v>
      </c>
      <c r="C22" s="322">
        <v>0</v>
      </c>
      <c r="D22" s="322">
        <v>1402.6699440000002</v>
      </c>
      <c r="E22" s="323">
        <v>596.63621209789699</v>
      </c>
      <c r="F22" s="323">
        <v>0</v>
      </c>
      <c r="G22" s="323">
        <v>596.63621209789699</v>
      </c>
      <c r="H22" s="169"/>
      <c r="I22" s="323">
        <f t="shared" si="14"/>
        <v>806.03373190210323</v>
      </c>
      <c r="J22" s="323" t="s">
        <v>252</v>
      </c>
      <c r="K22" s="323">
        <f t="shared" si="15"/>
        <v>806.03373190210323</v>
      </c>
      <c r="L22" s="169"/>
      <c r="M22" s="324">
        <f t="shared" si="16"/>
        <v>1.350963477506538</v>
      </c>
      <c r="N22" s="324" t="s">
        <v>252</v>
      </c>
      <c r="O22" s="324">
        <f t="shared" si="17"/>
        <v>1.350963477506538</v>
      </c>
    </row>
    <row r="23" spans="1:15">
      <c r="A23" s="232" t="s">
        <v>246</v>
      </c>
      <c r="B23" s="322">
        <v>0</v>
      </c>
      <c r="C23" s="322">
        <v>429.53595000000007</v>
      </c>
      <c r="D23" s="322">
        <v>429.53595000000007</v>
      </c>
      <c r="E23" s="323">
        <v>0</v>
      </c>
      <c r="F23" s="323">
        <v>368.85613183324006</v>
      </c>
      <c r="G23" s="323">
        <v>368.85613183324006</v>
      </c>
      <c r="H23" s="169"/>
      <c r="I23" s="323" t="s">
        <v>252</v>
      </c>
      <c r="J23" s="323">
        <f t="shared" ref="J23:J25" si="18">+C23-F23</f>
        <v>60.679818166760015</v>
      </c>
      <c r="K23" s="323">
        <f t="shared" si="15"/>
        <v>60.679818166760015</v>
      </c>
      <c r="L23" s="169"/>
      <c r="M23" s="324" t="s">
        <v>252</v>
      </c>
      <c r="N23" s="324">
        <f t="shared" ref="N23:N25" si="19">+C23/F23-1</f>
        <v>0.1645080911768424</v>
      </c>
      <c r="O23" s="324">
        <f t="shared" si="17"/>
        <v>0.1645080911768424</v>
      </c>
    </row>
    <row r="24" spans="1:15">
      <c r="A24" s="232" t="s">
        <v>247</v>
      </c>
      <c r="B24" s="322">
        <v>41.509704999999997</v>
      </c>
      <c r="C24" s="322">
        <v>423.29111599999987</v>
      </c>
      <c r="D24" s="322">
        <v>464.80082099999987</v>
      </c>
      <c r="E24" s="323">
        <v>47.501670000049998</v>
      </c>
      <c r="F24" s="323">
        <v>445.00199000002999</v>
      </c>
      <c r="G24" s="323">
        <v>492.50366000008</v>
      </c>
      <c r="H24" s="169"/>
      <c r="I24" s="323">
        <f t="shared" si="14"/>
        <v>-5.9919650000500013</v>
      </c>
      <c r="J24" s="323">
        <f t="shared" si="18"/>
        <v>-21.710874000030117</v>
      </c>
      <c r="K24" s="323">
        <f t="shared" si="15"/>
        <v>-27.702839000080132</v>
      </c>
      <c r="L24" s="169"/>
      <c r="M24" s="324">
        <f t="shared" si="16"/>
        <v>-0.12614219668579429</v>
      </c>
      <c r="N24" s="324">
        <f t="shared" si="19"/>
        <v>-4.878826272221537E-2</v>
      </c>
      <c r="O24" s="324">
        <f t="shared" si="17"/>
        <v>-5.6249001276611033E-2</v>
      </c>
    </row>
    <row r="25" spans="1:15">
      <c r="A25" s="232" t="s">
        <v>248</v>
      </c>
      <c r="B25" s="322">
        <v>0</v>
      </c>
      <c r="C25" s="322">
        <v>69.736291999999963</v>
      </c>
      <c r="D25" s="322">
        <v>69.736291999999963</v>
      </c>
      <c r="E25" s="323">
        <v>0</v>
      </c>
      <c r="F25" s="323">
        <v>60.367909999999995</v>
      </c>
      <c r="G25" s="323">
        <v>60.367909999999995</v>
      </c>
      <c r="H25" s="169"/>
      <c r="I25" s="323" t="s">
        <v>252</v>
      </c>
      <c r="J25" s="323">
        <f t="shared" si="18"/>
        <v>9.3683819999999685</v>
      </c>
      <c r="K25" s="323">
        <f t="shared" si="15"/>
        <v>9.3683819999999685</v>
      </c>
      <c r="L25" s="169"/>
      <c r="M25" s="324" t="s">
        <v>252</v>
      </c>
      <c r="N25" s="324">
        <f t="shared" si="19"/>
        <v>0.15518811235969521</v>
      </c>
      <c r="O25" s="324">
        <f t="shared" si="17"/>
        <v>0.15518811235969521</v>
      </c>
    </row>
    <row r="26" spans="1:15" ht="13.5" customHeight="1" thickBot="1">
      <c r="A26" s="115" t="s">
        <v>249</v>
      </c>
      <c r="B26" s="326"/>
      <c r="C26" s="326"/>
      <c r="D26" s="326">
        <v>20651.503999999986</v>
      </c>
      <c r="E26" s="168"/>
      <c r="F26" s="168"/>
      <c r="G26" s="168">
        <v>19663.373625093263</v>
      </c>
      <c r="H26" s="168"/>
      <c r="I26" s="168"/>
      <c r="J26" s="168"/>
      <c r="K26" s="168">
        <f t="shared" si="10"/>
        <v>988.13037490672286</v>
      </c>
      <c r="L26" s="168"/>
      <c r="M26" s="327"/>
      <c r="N26" s="327"/>
      <c r="O26" s="327">
        <f t="shared" si="11"/>
        <v>5.025233175886612E-2</v>
      </c>
    </row>
    <row r="27" spans="1:15" ht="15" customHeight="1" thickBot="1">
      <c r="A27" s="328" t="s">
        <v>250</v>
      </c>
      <c r="B27" s="334"/>
      <c r="C27" s="334"/>
      <c r="D27" s="335">
        <v>0.25332366959810798</v>
      </c>
      <c r="E27" s="329"/>
      <c r="F27" s="329"/>
      <c r="G27" s="330">
        <v>0.2698522721861546</v>
      </c>
      <c r="H27" s="325"/>
      <c r="I27" s="329"/>
      <c r="J27" s="329"/>
      <c r="K27" s="238">
        <f t="shared" si="10"/>
        <v>-1.6528602588046615E-2</v>
      </c>
      <c r="L27" s="325"/>
      <c r="M27" s="331"/>
      <c r="N27" s="331"/>
      <c r="O27" s="238">
        <f t="shared" si="11"/>
        <v>-6.1250559256527337E-2</v>
      </c>
    </row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CE6F2"/>
  </sheetPr>
  <dimension ref="A1:M37"/>
  <sheetViews>
    <sheetView showGridLines="0" zoomScaleNormal="100" workbookViewId="0">
      <selection activeCell="B2" sqref="B2"/>
    </sheetView>
  </sheetViews>
  <sheetFormatPr baseColWidth="10" defaultRowHeight="11.25"/>
  <cols>
    <col min="1" max="1" width="3.42578125" style="60" customWidth="1"/>
    <col min="2" max="2" width="33.42578125" style="60" customWidth="1"/>
    <col min="3" max="3" width="9.28515625" style="60" customWidth="1"/>
    <col min="4" max="7" width="13.42578125" style="60" customWidth="1"/>
    <col min="8" max="16384" width="11.42578125" style="60"/>
  </cols>
  <sheetData>
    <row r="1" spans="1:13" ht="12" thickBot="1"/>
    <row r="2" spans="1:13" s="138" customFormat="1" ht="37.5" customHeight="1" thickBot="1">
      <c r="B2" s="332" t="s">
        <v>261</v>
      </c>
      <c r="C2" s="239"/>
      <c r="D2" s="333" t="str">
        <f>+'Gx Business'!C4</f>
        <v>Dec-21</v>
      </c>
      <c r="E2" s="333" t="str">
        <f>+'Gx Business'!D4</f>
        <v>Dec-20</v>
      </c>
      <c r="F2" s="341" t="s">
        <v>253</v>
      </c>
      <c r="G2" s="342" t="s">
        <v>92</v>
      </c>
      <c r="M2" s="311"/>
    </row>
    <row r="3" spans="1:13" s="312" customFormat="1" ht="18" customHeight="1">
      <c r="B3" s="336" t="s">
        <v>265</v>
      </c>
      <c r="C3" s="108">
        <v>1</v>
      </c>
      <c r="D3" s="343">
        <v>16667.962320086797</v>
      </c>
      <c r="E3" s="344">
        <v>16480.85214201975</v>
      </c>
      <c r="F3" s="223">
        <f>+D3-E3</f>
        <v>187.11017806704695</v>
      </c>
      <c r="G3" s="108">
        <f>+D3/E3-1</f>
        <v>1.1353185894434903E-2</v>
      </c>
      <c r="L3" s="313"/>
    </row>
    <row r="4" spans="1:13">
      <c r="A4" s="314"/>
      <c r="B4" s="232" t="s">
        <v>86</v>
      </c>
      <c r="C4" s="214">
        <v>0.30837622621891025</v>
      </c>
      <c r="D4" s="345">
        <v>5140.003319027358</v>
      </c>
      <c r="E4" s="213">
        <v>5005.6482764656221</v>
      </c>
      <c r="F4" s="213">
        <f t="shared" ref="F4:F8" si="0">+D4-E4</f>
        <v>134.3550425617359</v>
      </c>
      <c r="G4" s="214">
        <f t="shared" ref="G4:G8" si="1">+D4/E4-1</f>
        <v>2.6840687787317075E-2</v>
      </c>
    </row>
    <row r="5" spans="1:13">
      <c r="A5" s="314"/>
      <c r="B5" s="232" t="s">
        <v>87</v>
      </c>
      <c r="C5" s="214">
        <v>0.12173762160126481</v>
      </c>
      <c r="D5" s="345">
        <v>2029.1180897868664</v>
      </c>
      <c r="E5" s="213">
        <v>4605.9443443476775</v>
      </c>
      <c r="F5" s="213">
        <f t="shared" si="0"/>
        <v>-2576.8262545608113</v>
      </c>
      <c r="G5" s="214">
        <f t="shared" si="1"/>
        <v>-0.55945666337089817</v>
      </c>
      <c r="H5" s="315"/>
    </row>
    <row r="6" spans="1:13">
      <c r="A6" s="314"/>
      <c r="B6" s="232" t="s">
        <v>31</v>
      </c>
      <c r="C6" s="214">
        <v>4.3562010849226805E-2</v>
      </c>
      <c r="D6" s="345">
        <v>726.0899554221246</v>
      </c>
      <c r="E6" s="213">
        <v>1686.5479361124922</v>
      </c>
      <c r="F6" s="213">
        <f t="shared" si="0"/>
        <v>-960.45798069036755</v>
      </c>
      <c r="G6" s="214">
        <f t="shared" si="1"/>
        <v>-0.56948157839155855</v>
      </c>
    </row>
    <row r="7" spans="1:13">
      <c r="A7" s="314"/>
      <c r="B7" s="232" t="s">
        <v>173</v>
      </c>
      <c r="C7" s="214">
        <v>8.3389465161703577E-2</v>
      </c>
      <c r="D7" s="345">
        <v>1389.9324632074658</v>
      </c>
      <c r="E7" s="213">
        <v>916.07271680249323</v>
      </c>
      <c r="F7" s="213">
        <f t="shared" si="0"/>
        <v>473.85974640497261</v>
      </c>
      <c r="G7" s="214">
        <f t="shared" si="1"/>
        <v>0.51727306982676735</v>
      </c>
      <c r="L7" s="316"/>
      <c r="M7" s="314"/>
    </row>
    <row r="8" spans="1:13">
      <c r="A8" s="314"/>
      <c r="B8" s="232" t="s">
        <v>172</v>
      </c>
      <c r="C8" s="214">
        <v>0.44293467616889465</v>
      </c>
      <c r="D8" s="345">
        <v>7382.8184926429831</v>
      </c>
      <c r="E8" s="213">
        <v>4266.638868291464</v>
      </c>
      <c r="F8" s="213">
        <f t="shared" si="0"/>
        <v>3116.1796243515191</v>
      </c>
      <c r="G8" s="214">
        <f t="shared" si="1"/>
        <v>0.73035935792694917</v>
      </c>
      <c r="L8" s="316"/>
      <c r="M8" s="314"/>
    </row>
    <row r="9" spans="1:13" ht="8.25" customHeight="1"/>
    <row r="10" spans="1:13" ht="8.25" customHeight="1">
      <c r="A10" s="314"/>
      <c r="B10" s="314"/>
      <c r="C10" s="314"/>
      <c r="D10" s="314"/>
      <c r="E10" s="317"/>
      <c r="G10" s="317"/>
      <c r="L10" s="316"/>
    </row>
    <row r="11" spans="1:13" s="312" customFormat="1" ht="18" customHeight="1">
      <c r="B11" s="233" t="s">
        <v>174</v>
      </c>
      <c r="C11" s="212">
        <v>0.99999999999999989</v>
      </c>
      <c r="D11" s="346">
        <v>2038181.0000000002</v>
      </c>
      <c r="E11" s="211">
        <v>2008017.9999999998</v>
      </c>
      <c r="F11" s="211">
        <f>+D11-E11</f>
        <v>30163.000000000466</v>
      </c>
      <c r="G11" s="212">
        <f>+D11/E11-1</f>
        <v>1.5021279689724221E-2</v>
      </c>
      <c r="H11" s="351"/>
      <c r="L11" s="313"/>
    </row>
    <row r="12" spans="1:13">
      <c r="A12" s="314"/>
      <c r="B12" s="232" t="s">
        <v>86</v>
      </c>
      <c r="C12" s="214">
        <v>0.89611831791056284</v>
      </c>
      <c r="D12" s="345">
        <v>1826451.3293172691</v>
      </c>
      <c r="E12" s="213">
        <v>1800878.9277108433</v>
      </c>
      <c r="F12" s="213">
        <f t="shared" ref="F12:F16" si="2">+D12-E12</f>
        <v>25572.401606425876</v>
      </c>
      <c r="G12" s="214">
        <f t="shared" ref="G12:G16" si="3">+D12/E12-1</f>
        <v>1.4199956039760986E-2</v>
      </c>
    </row>
    <row r="13" spans="1:13">
      <c r="A13" s="314"/>
      <c r="B13" s="232" t="s">
        <v>87</v>
      </c>
      <c r="C13" s="214">
        <v>7.6449540055569143E-2</v>
      </c>
      <c r="D13" s="345">
        <v>155818</v>
      </c>
      <c r="E13" s="213">
        <v>153633</v>
      </c>
      <c r="F13" s="213">
        <f t="shared" si="2"/>
        <v>2185</v>
      </c>
      <c r="G13" s="214">
        <f t="shared" si="3"/>
        <v>1.422220486484016E-2</v>
      </c>
      <c r="H13" s="315"/>
    </row>
    <row r="14" spans="1:13">
      <c r="A14" s="314"/>
      <c r="B14" s="232" t="s">
        <v>31</v>
      </c>
      <c r="C14" s="214">
        <v>5.9710675675337232E-3</v>
      </c>
      <c r="D14" s="345">
        <v>12170.116465863453</v>
      </c>
      <c r="E14" s="213">
        <v>12485.096385542169</v>
      </c>
      <c r="F14" s="213">
        <f t="shared" si="2"/>
        <v>-314.97991967871531</v>
      </c>
      <c r="G14" s="214">
        <f t="shared" si="3"/>
        <v>-2.5228473209342961E-2</v>
      </c>
    </row>
    <row r="15" spans="1:13">
      <c r="A15" s="314"/>
      <c r="B15" s="232" t="s">
        <v>173</v>
      </c>
      <c r="C15" s="214">
        <v>2.0667719999777973E-2</v>
      </c>
      <c r="D15" s="345">
        <v>42124.554216867473</v>
      </c>
      <c r="E15" s="213">
        <v>40201.975903614461</v>
      </c>
      <c r="F15" s="213">
        <f t="shared" si="2"/>
        <v>1922.5783132530123</v>
      </c>
      <c r="G15" s="214">
        <f t="shared" si="3"/>
        <v>4.7822980588378528E-2</v>
      </c>
      <c r="L15" s="316"/>
      <c r="M15" s="314"/>
    </row>
    <row r="16" spans="1:13">
      <c r="A16" s="314"/>
      <c r="B16" s="232" t="s">
        <v>172</v>
      </c>
      <c r="C16" s="214">
        <v>7.9335446655620862E-4</v>
      </c>
      <c r="D16" s="345">
        <v>1617</v>
      </c>
      <c r="E16" s="213">
        <v>819</v>
      </c>
      <c r="F16" s="213">
        <f t="shared" si="2"/>
        <v>798</v>
      </c>
      <c r="G16" s="214">
        <f t="shared" si="3"/>
        <v>0.97435897435897445</v>
      </c>
      <c r="L16" s="316"/>
      <c r="M16" s="314"/>
    </row>
    <row r="17" spans="1:13" ht="4.5" customHeight="1">
      <c r="A17" s="314"/>
      <c r="B17" s="314"/>
      <c r="C17" s="317"/>
      <c r="D17" s="314"/>
      <c r="E17" s="314"/>
      <c r="F17" s="318"/>
      <c r="G17" s="317"/>
      <c r="L17" s="316"/>
    </row>
    <row r="18" spans="1:13">
      <c r="B18" s="380"/>
      <c r="C18" s="380"/>
      <c r="D18" s="380"/>
      <c r="E18" s="380"/>
      <c r="F18" s="380"/>
      <c r="G18" s="380"/>
    </row>
    <row r="20" spans="1:13" ht="12" thickBot="1"/>
    <row r="21" spans="1:13" s="138" customFormat="1" ht="37.5" customHeight="1" thickBot="1">
      <c r="B21" s="332" t="s">
        <v>262</v>
      </c>
      <c r="C21" s="239"/>
      <c r="D21" s="333" t="str">
        <f>+'Gx Business'!G4</f>
        <v>Q4 2021</v>
      </c>
      <c r="E21" s="333" t="str">
        <f>+'Gx Business'!H4</f>
        <v>Q4 2020</v>
      </c>
      <c r="F21" s="341" t="s">
        <v>175</v>
      </c>
      <c r="G21" s="342" t="s">
        <v>92</v>
      </c>
      <c r="M21" s="311"/>
    </row>
    <row r="22" spans="1:13" s="312" customFormat="1" ht="18" customHeight="1">
      <c r="B22" s="336" t="s">
        <v>265</v>
      </c>
      <c r="C22" s="108">
        <v>1</v>
      </c>
      <c r="D22" s="343">
        <v>4215.5444668905184</v>
      </c>
      <c r="E22" s="344">
        <v>4123.2917505370751</v>
      </c>
      <c r="F22" s="223">
        <f>+D22-E22</f>
        <v>92.252716353443247</v>
      </c>
      <c r="G22" s="108">
        <f>+D22/E22-1</f>
        <v>2.2373560236533585E-2</v>
      </c>
      <c r="H22" s="319"/>
      <c r="L22" s="313"/>
    </row>
    <row r="23" spans="1:13">
      <c r="A23" s="314"/>
      <c r="B23" s="232" t="s">
        <v>86</v>
      </c>
      <c r="C23" s="214">
        <v>0.3438515274123673</v>
      </c>
      <c r="D23" s="345">
        <v>1449.5214038150584</v>
      </c>
      <c r="E23" s="213">
        <v>1214.3201451811528</v>
      </c>
      <c r="F23" s="213">
        <f t="shared" ref="F23:F27" si="4">+D23-E23</f>
        <v>235.20125863390558</v>
      </c>
      <c r="G23" s="214">
        <f t="shared" ref="G23:G27" si="5">+D23/E23-1</f>
        <v>0.19368966212680117</v>
      </c>
    </row>
    <row r="24" spans="1:13">
      <c r="A24" s="314"/>
      <c r="B24" s="232" t="s">
        <v>87</v>
      </c>
      <c r="C24" s="214">
        <v>0.10993631317536802</v>
      </c>
      <c r="D24" s="345">
        <v>463.44141671676584</v>
      </c>
      <c r="E24" s="213">
        <v>1161.9397324643451</v>
      </c>
      <c r="F24" s="213">
        <f t="shared" si="4"/>
        <v>-698.49831574757923</v>
      </c>
      <c r="G24" s="214">
        <f t="shared" si="5"/>
        <v>-0.60114849009091187</v>
      </c>
      <c r="H24" s="315"/>
    </row>
    <row r="25" spans="1:13">
      <c r="A25" s="314"/>
      <c r="B25" s="232" t="s">
        <v>31</v>
      </c>
      <c r="C25" s="214">
        <v>3.5936818256160005E-2</v>
      </c>
      <c r="D25" s="345">
        <v>151.49325535740547</v>
      </c>
      <c r="E25" s="213">
        <v>420.53157188773343</v>
      </c>
      <c r="F25" s="213">
        <f t="shared" si="4"/>
        <v>-269.03831653032796</v>
      </c>
      <c r="G25" s="214">
        <f t="shared" si="5"/>
        <v>-0.63975771265552295</v>
      </c>
    </row>
    <row r="26" spans="1:13">
      <c r="A26" s="314"/>
      <c r="B26" s="232" t="s">
        <v>173</v>
      </c>
      <c r="C26" s="214">
        <v>4.8055163546772139E-2</v>
      </c>
      <c r="D26" s="345">
        <v>202.57867879511423</v>
      </c>
      <c r="E26" s="213">
        <v>218.5087739872489</v>
      </c>
      <c r="F26" s="213">
        <f t="shared" si="4"/>
        <v>-15.930095192134672</v>
      </c>
      <c r="G26" s="214">
        <f t="shared" si="5"/>
        <v>-7.2903686664153255E-2</v>
      </c>
      <c r="L26" s="316"/>
      <c r="M26" s="314"/>
    </row>
    <row r="27" spans="1:13">
      <c r="A27" s="314"/>
      <c r="B27" s="232" t="s">
        <v>172</v>
      </c>
      <c r="C27" s="214">
        <v>0.46222017760933248</v>
      </c>
      <c r="D27" s="345">
        <v>1948.5097122061743</v>
      </c>
      <c r="E27" s="213">
        <v>1107.9915270165939</v>
      </c>
      <c r="F27" s="213">
        <f t="shared" si="4"/>
        <v>840.51818518958044</v>
      </c>
      <c r="G27" s="214">
        <f t="shared" si="5"/>
        <v>0.75859622090502898</v>
      </c>
      <c r="L27" s="316"/>
      <c r="M27" s="314"/>
    </row>
    <row r="28" spans="1:13" ht="8.25" customHeight="1"/>
    <row r="29" spans="1:13" ht="8.25" customHeight="1">
      <c r="A29" s="314"/>
      <c r="B29" s="314"/>
      <c r="C29" s="314"/>
      <c r="D29" s="314"/>
      <c r="E29" s="317"/>
      <c r="G29" s="317"/>
      <c r="L29" s="316"/>
    </row>
    <row r="30" spans="1:13" s="312" customFormat="1" ht="18" customHeight="1">
      <c r="B30" s="233" t="s">
        <v>174</v>
      </c>
      <c r="C30" s="212">
        <v>0.99999999999999989</v>
      </c>
      <c r="D30" s="346">
        <v>2038181.0000000002</v>
      </c>
      <c r="E30" s="211">
        <v>2008017.9999999998</v>
      </c>
      <c r="F30" s="211">
        <f>+D30-E30</f>
        <v>30163.000000000466</v>
      </c>
      <c r="G30" s="212">
        <f>+D30/E30-1</f>
        <v>1.5021279689724221E-2</v>
      </c>
      <c r="L30" s="313"/>
    </row>
    <row r="31" spans="1:13">
      <c r="A31" s="314"/>
      <c r="B31" s="232" t="s">
        <v>86</v>
      </c>
      <c r="C31" s="214">
        <v>0.89611831791056284</v>
      </c>
      <c r="D31" s="345">
        <v>1826451.3293172691</v>
      </c>
      <c r="E31" s="213">
        <v>1800878.9277108433</v>
      </c>
      <c r="F31" s="213">
        <f t="shared" ref="F31:F35" si="6">+D31-E31</f>
        <v>25572.401606425876</v>
      </c>
      <c r="G31" s="214">
        <f t="shared" ref="G31:G35" si="7">+D31/E31-1</f>
        <v>1.4199956039760986E-2</v>
      </c>
    </row>
    <row r="32" spans="1:13">
      <c r="A32" s="314"/>
      <c r="B32" s="232" t="s">
        <v>87</v>
      </c>
      <c r="C32" s="214">
        <v>7.6449540055569143E-2</v>
      </c>
      <c r="D32" s="345">
        <v>155818</v>
      </c>
      <c r="E32" s="213">
        <v>153633</v>
      </c>
      <c r="F32" s="213">
        <f t="shared" si="6"/>
        <v>2185</v>
      </c>
      <c r="G32" s="214">
        <f t="shared" si="7"/>
        <v>1.422220486484016E-2</v>
      </c>
      <c r="H32" s="315"/>
    </row>
    <row r="33" spans="1:13">
      <c r="A33" s="314"/>
      <c r="B33" s="232" t="s">
        <v>31</v>
      </c>
      <c r="C33" s="214">
        <v>5.9710675675337232E-3</v>
      </c>
      <c r="D33" s="345">
        <v>12170.116465863453</v>
      </c>
      <c r="E33" s="213">
        <v>12485.096385542169</v>
      </c>
      <c r="F33" s="213">
        <f t="shared" si="6"/>
        <v>-314.97991967871531</v>
      </c>
      <c r="G33" s="214">
        <f t="shared" si="7"/>
        <v>-2.5228473209342961E-2</v>
      </c>
    </row>
    <row r="34" spans="1:13">
      <c r="A34" s="314"/>
      <c r="B34" s="232" t="s">
        <v>173</v>
      </c>
      <c r="C34" s="214">
        <v>2.0667719999777973E-2</v>
      </c>
      <c r="D34" s="345">
        <v>42124.554216867473</v>
      </c>
      <c r="E34" s="213">
        <v>40201.975903614461</v>
      </c>
      <c r="F34" s="213">
        <f t="shared" si="6"/>
        <v>1922.5783132530123</v>
      </c>
      <c r="G34" s="214">
        <f t="shared" si="7"/>
        <v>4.7822980588378528E-2</v>
      </c>
      <c r="L34" s="316"/>
      <c r="M34" s="314"/>
    </row>
    <row r="35" spans="1:13">
      <c r="A35" s="314"/>
      <c r="B35" s="232" t="s">
        <v>172</v>
      </c>
      <c r="C35" s="214">
        <v>7.9335446655620862E-4</v>
      </c>
      <c r="D35" s="345">
        <v>1617</v>
      </c>
      <c r="E35" s="213">
        <v>819</v>
      </c>
      <c r="F35" s="213">
        <f t="shared" si="6"/>
        <v>798</v>
      </c>
      <c r="G35" s="214">
        <f t="shared" si="7"/>
        <v>0.97435897435897445</v>
      </c>
      <c r="L35" s="316"/>
      <c r="M35" s="314"/>
    </row>
    <row r="36" spans="1:13" ht="4.5" customHeight="1">
      <c r="A36" s="314"/>
      <c r="B36" s="314"/>
      <c r="C36" s="317"/>
      <c r="D36" s="314"/>
      <c r="E36" s="314"/>
      <c r="F36" s="318"/>
      <c r="G36" s="317"/>
      <c r="L36" s="316"/>
    </row>
    <row r="37" spans="1:13">
      <c r="B37" s="380"/>
      <c r="C37" s="380"/>
      <c r="D37" s="380"/>
      <c r="E37" s="380"/>
      <c r="F37" s="380"/>
      <c r="G37" s="380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3F33A3-B65C-43B8-B882-3A38C867F0CE}">
  <ds:schemaRefs>
    <ds:schemaRef ds:uri="9387dcd9-0a78-4df1-8aff-ca3c7383493d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purl.org/dc/terms/"/>
    <ds:schemaRef ds:uri="5adbbcee-4de0-4a31-b58c-460ba70589e5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9</vt:i4>
      </vt:variant>
    </vt:vector>
  </HeadingPairs>
  <TitlesOfParts>
    <vt:vector size="27" baseType="lpstr">
      <vt:lpstr>Gx Business</vt:lpstr>
      <vt:lpstr>Dx&amp;Tx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Dx&amp;Tx Physical Data Chile</vt:lpstr>
      <vt:lpstr>'Balance Sheet'!Área_de_impresión</vt:lpstr>
      <vt:lpstr>'Cash Flow'!Área_de_impresión</vt:lpstr>
      <vt:lpstr>'Dx&amp;Tx Business'!Área_de_impresión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2022-02-28T15:14:47Z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  <property fmtid="{D5CDD505-2E9C-101B-9397-08002B2CF9AE}" pid="4" name="MSIP_Label_797ad33d-ed35-43c0-b526-22bc83c17deb_Enabled">
    <vt:lpwstr>true</vt:lpwstr>
  </property>
  <property fmtid="{D5CDD505-2E9C-101B-9397-08002B2CF9AE}" pid="5" name="MSIP_Label_797ad33d-ed35-43c0-b526-22bc83c17deb_SetDate">
    <vt:lpwstr>2022-02-28T15:14:47Z</vt:lpwstr>
  </property>
  <property fmtid="{D5CDD505-2E9C-101B-9397-08002B2CF9AE}" pid="6" name="MSIP_Label_797ad33d-ed35-43c0-b526-22bc83c17deb_Method">
    <vt:lpwstr>Standard</vt:lpwstr>
  </property>
  <property fmtid="{D5CDD505-2E9C-101B-9397-08002B2CF9AE}" pid="7" name="MSIP_Label_797ad33d-ed35-43c0-b526-22bc83c17deb_Name">
    <vt:lpwstr>797ad33d-ed35-43c0-b526-22bc83c17deb</vt:lpwstr>
  </property>
  <property fmtid="{D5CDD505-2E9C-101B-9397-08002B2CF9AE}" pid="8" name="MSIP_Label_797ad33d-ed35-43c0-b526-22bc83c17deb_SiteId">
    <vt:lpwstr>d539d4bf-5610-471a-afc2-1c76685cfefa</vt:lpwstr>
  </property>
  <property fmtid="{D5CDD505-2E9C-101B-9397-08002B2CF9AE}" pid="9" name="MSIP_Label_797ad33d-ed35-43c0-b526-22bc83c17deb_ActionId">
    <vt:lpwstr>a60797dc-e34d-4e60-a630-ba8c59bf53a7</vt:lpwstr>
  </property>
  <property fmtid="{D5CDD505-2E9C-101B-9397-08002B2CF9AE}" pid="10" name="MSIP_Label_797ad33d-ed35-43c0-b526-22bc83c17deb_ContentBits">
    <vt:lpwstr>1</vt:lpwstr>
  </property>
</Properties>
</file>