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cl124510309\Desktop\DOCUMENTOS Diarios\"/>
    </mc:Choice>
  </mc:AlternateContent>
  <xr:revisionPtr revIDLastSave="0" documentId="13_ncr:1_{DCAF56A6-D04E-466C-BD00-8AF02B004475}" xr6:coauthVersionLast="47" xr6:coauthVersionMax="47" xr10:uidLastSave="{00000000-0000-0000-0000-000000000000}"/>
  <bookViews>
    <workbookView xWindow="-110" yWindow="-110" windowWidth="19420" windowHeight="11500" xr2:uid="{00000000-000D-0000-FFFF-FFFF00000000}"/>
  </bookViews>
  <sheets>
    <sheet name="ECOFIN" sheetId="1" r:id="rId1"/>
    <sheet name="INSTRUCTIVO" sheetId="3" r:id="rId2"/>
    <sheet name="VALORE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1" l="1"/>
  <c r="E40" i="1"/>
  <c r="G20" i="1"/>
  <c r="F41" i="2"/>
  <c r="E41" i="2"/>
  <c r="C25" i="2"/>
  <c r="D25" i="2" s="1"/>
  <c r="D38" i="2"/>
  <c r="G19" i="1" l="1"/>
  <c r="G18" i="1"/>
  <c r="G17" i="1"/>
  <c r="G16" i="1"/>
  <c r="G22" i="1"/>
  <c r="G21" i="1"/>
  <c r="G26" i="1"/>
  <c r="G15" i="1"/>
  <c r="G27" i="1"/>
  <c r="G25" i="1"/>
  <c r="G24" i="1"/>
  <c r="D39" i="1"/>
  <c r="E39" i="1" s="1"/>
  <c r="D38" i="1"/>
  <c r="E38" i="1" s="1"/>
</calcChain>
</file>

<file path=xl/sharedStrings.xml><?xml version="1.0" encoding="utf-8"?>
<sst xmlns="http://schemas.openxmlformats.org/spreadsheetml/2006/main" count="81" uniqueCount="68">
  <si>
    <t>PARÁMETRO</t>
  </si>
  <si>
    <t>DESCRIPCIÓN</t>
  </si>
  <si>
    <t xml:space="preserve">VALOR DE LA PRODUCCIÓN (AÑO N) </t>
  </si>
  <si>
    <t xml:space="preserve">VALOR DE LA PRODUCCIÓN (AÑO N-1) </t>
  </si>
  <si>
    <t xml:space="preserve">VALOR DE LA PRODUCCIÓN (AÑO N-2) </t>
  </si>
  <si>
    <t>EUR</t>
  </si>
  <si>
    <t>USD</t>
  </si>
  <si>
    <t>Enel Chile</t>
  </si>
  <si>
    <t>EFECTIVO Y EQUIVALENTES DE EFECTIVO</t>
  </si>
  <si>
    <t>VALORES</t>
  </si>
  <si>
    <t>ACTIVO CIRCULANTE</t>
  </si>
  <si>
    <t>ACTIVOS TOTALES</t>
  </si>
  <si>
    <t>PASIVOS NO CORRIENTES</t>
  </si>
  <si>
    <t>PROVISIONES</t>
  </si>
  <si>
    <t>VENTA</t>
  </si>
  <si>
    <t>VENTA (AÑO ANTERIOR)</t>
  </si>
  <si>
    <t>DEPRECIACIÓN Y AMORTIZACIÓN</t>
  </si>
  <si>
    <t>P/G OPERACIONALES [=EBIT]</t>
  </si>
  <si>
    <t>P/G POR PERIODO [=INGRESOS NETOS]</t>
  </si>
  <si>
    <t>Ingresos operacionales en actividades Ordinarias del año de 2022</t>
  </si>
  <si>
    <t>VALORES CONVERTIDOS EN DÓLARES (US$)</t>
  </si>
  <si>
    <t xml:space="preserve">CUESTIONARIO ECO/FIN - PEC + VdP </t>
  </si>
  <si>
    <t>CUESTIONARIO DATOS BALANCE</t>
  </si>
  <si>
    <t>RAZÓN SOCIAL</t>
  </si>
  <si>
    <t>La cifra aparece en el balance de una empresa con un valor positivo.
Es la suma de todos los activos no destinados a la propiedad o al uso permanente. Esta posición incluye las existencias, los créditos comerciales, otros activos corrientes (acciones de empresas del grupo, bonos a valor de mercado actual, etc.) y el efectivo y los equivalentes de efectivo.</t>
  </si>
  <si>
    <t>Se presenta en el balance de una empresa como un valor positivo.
Esta cuenta del balance representa la suma de la deuda a largo plazo y otros pasivos a largo plazo con un vencimiento superior a un año.</t>
  </si>
  <si>
    <t>La cifra aparece en el balance de una empresa con un valor positivo.
El total de las provisiones para pasivos y gastos incluye todos los pasivos que no pueden medirse con precisión (a diferencia de los pasivos a corto y largo plazo cuyo valor exacto se conoce). Esta partida incluye las subpartidas Pasivos por pensiones, Pasivos por impuestos diferidos y Otras provisiones para riesgos y gastos (es decir, obligaciones por pasivos dudosos, riesgos por posibles pérdidas de operaciones continuas y riesgos por gastos futuros).</t>
  </si>
  <si>
    <t>La cifra aparece en el balance de la empresa como un valor positivo.
Representa las obligaciones a corto plazo que deben pagarse en el plazo de un año. Esta posición incluye las subpartidas Préstamos convertibles (a corto plazo), Certificados de préstamo, Deudas con entidades de crédito, Deudas con proveedores, Impuestos adeudados, Cargas públicas impagadas, Dividendos, Descubiertos y Otros pasivos a corto plazo (por ejemplo, devengos).</t>
  </si>
  <si>
    <t>Ingresos por ventas y servicios año anterior</t>
  </si>
  <si>
    <t>La cifra aparece en la cuenta de resultados de una empresa como un valor positivo.
Es la reducción del valor de un activo material o inmaterial (depreciación/amortización) resultante del desgaste, el paso del tiempo, la obsolescencia o cualquier otra causa considerada irreversible, durante su vida útil</t>
  </si>
  <si>
    <t>El resultado de explotación es el beneficio o la pérdida de una empresa por sus actividades de explotación relacionadas con su negocio principal, es decir, antes de sus ingresos y gastos financieros, extraordinarios, fiscales o de otro tipo. Una pérdida se reporta como un número negativo.</t>
  </si>
  <si>
    <t>Esta cifra aparece en la cuenta de resultados de una empresa como un valor positivo.
Representa el gasto periódico que supone para la empresa la garantía de la Deuda a corto y largo plazo. Suele calcularse como la cantidad de dinero prestada multiplicada por el tipo de interés aplicado. Los gastos de intereses incluyen todos los intereses devengados y cargos similares.</t>
  </si>
  <si>
    <t>VALORES CONVERTIDOS EN EUROS (€)</t>
  </si>
  <si>
    <t>Cotejo Euro  (€) ; PROMEDIO DE LOS ULTIMOS 12 MESES DE 2023 (ENERO A DICIEMBRE) = 907,21 EUR/CLP</t>
  </si>
  <si>
    <t>Cotejo Euro  (€) ; PROMEDIO DE LOS ULTIMOS 12 MESES DE 2022 (ENERO A DICIEMBRE) = 917,59 EUR/CLP</t>
  </si>
  <si>
    <t>Cotejo Euro  (€) ; PROMEDIO DE LOS ULTIMOS 12 MESES DE 2021 (ENERO A DICIEMBRE) = 897,37 EUR/CLP</t>
  </si>
  <si>
    <t>Ingresos operacionales en actividades Ordinarias del año de 2023</t>
  </si>
  <si>
    <t>ESTADO DE RESULTADO - Ingresos operacionales / Ingresos de de Explotación(valor de 2023)</t>
  </si>
  <si>
    <t>Proveedor debe ingresar los montos en PESOS CHILENOS (en dato valor unitario no en miles)</t>
  </si>
  <si>
    <t>Proveedor debe ingresar los montos en PESOS CHILENOS</t>
  </si>
  <si>
    <t>Parámetro</t>
  </si>
  <si>
    <t xml:space="preserve">	Descripción</t>
  </si>
  <si>
    <t xml:space="preserve"> Esta cifra aparece en el balance de una empresa con un valor positivo.
Representa todos los fondos inmediatamente disponibles (depósitos en un banco, efectivo en poder de la empresa que está inmediatamente disponible), así como los fondos del mercado monetario en activos corrientes (es decir, valores negociables) que son altamente líquidos y directamente transferibles.</t>
  </si>
  <si>
    <r>
      <t xml:space="preserve">La cifra aparece en el balance de una empresa con un valor positivo.
Las </t>
    </r>
    <r>
      <rPr>
        <b/>
        <sz val="11"/>
        <color theme="1"/>
        <rFont val="Calibri"/>
        <family val="2"/>
        <scheme val="minor"/>
      </rPr>
      <t>existencias</t>
    </r>
    <r>
      <rPr>
        <sz val="11"/>
        <color theme="1"/>
        <rFont val="Calibri"/>
        <family val="2"/>
        <scheme val="minor"/>
      </rPr>
      <t xml:space="preserve"> incluyen los bienes adquiridos para su reventa y los materiales y suministros adquiridos para su uso en la generación de ingresos. Esto incluiría el coste de compra, el coste de venta, el impuesto de venta, los costes de transporte, los costes de seguro y los costes de almacenamiento. Las existencias se extraen directamente del balance, sin que se modifique el método de contabilización (por ejemplo, LIFO, FIFO, Coste medio). Total de existencias (materias primas + productos en curso + productos acabados).</t>
    </r>
  </si>
  <si>
    <t xml:space="preserve"> Se recoge en el balance de una empresa como un valor positivo.
El Activo Total está formado por todos los recursos valiosos que posee o controla una empresa y que han sido adquiridos a un coste cuantificable. El importe es igual a la suma del Activo Corriente y el Activo Fijo (tanto tangible como intangible) y los Gastos Prepagados.</t>
  </si>
  <si>
    <t xml:space="preserve">	DEUDAS A CORTO PLAZO</t>
  </si>
  <si>
    <t>La cifra aparece en la cuenta de resultados de una empresa con un valor positivo.
Las ventas netas incluyen todos los ingresos procedentes del suministro de bienes y servicios que forman parte de la actividad habitual de la empresa. Los ingresos se registran por su importe neto, es decir, después de contabilizar las devoluciones, las rebajas, los descuentos y las primas a los clientes y los impuestos recaudados en el momento de la venta.</t>
  </si>
  <si>
    <t>ESTADO DE RESULTADO - Resultado del ejercicio (antes de impuestos) / Ganacia (Pérdida) Antes de Impuesto</t>
  </si>
  <si>
    <t xml:space="preserve">	GASTOS FINANCIEROS</t>
  </si>
  <si>
    <t>La cifra aparece en la cuenta de pérdidas y ganancias de una empresa y puede ser un número positivo o negativo.
BENEFICIO NETO: se calcula como las ventas menos el coste de las ventas, los gastos de venta, generales y administrativos, los gastos de explotación, la depreciación, los intereses, las partidas extraordinarias, los impuestos y otros gastos. Es una cifra útil para que los inversores evalúen en qué medida los ingresos superan los gastos de una organización. Esta cifra se encuentra en la cuenta de resultados de una empresa y es también un indicador de la rentabilidad de la misma. Una pérdida se reporta como un número negativo.</t>
  </si>
  <si>
    <t>FECHA CIERRE DE BALANCE</t>
  </si>
  <si>
    <t>Fecha Cierre De Balance</t>
  </si>
  <si>
    <t>ESTADO DE RESULTADO - Utilidad del ejercicio / Ganacia (Pérdida)</t>
  </si>
  <si>
    <t>Cotejo Euro  (€) ; PROMEDIO DE LOS ULTIMOS 12 MESES DE 2024 (ENERO A DICIEMBRE) = 1020 EUR/CLP</t>
  </si>
  <si>
    <t>ESTADO DE RESULTADO - Ingresos operacionales / Ingresos de de Explotación(valor de 2024)</t>
  </si>
  <si>
    <t>Ingresos operacionales en actividades Ordinarias del año de 2024</t>
  </si>
  <si>
    <t>COMPLETAR CON EL BALANCE CLASIFICADO Y EERR 2024, 2023 Y 2022.</t>
  </si>
  <si>
    <t>fonte: https://www.bcentral.cl/inicio</t>
  </si>
  <si>
    <t>PROMEDIO DE LOS ULTIMOS 12 MESES DE 2024 (ENERO A DICIEMBRE)</t>
  </si>
  <si>
    <t>Periodo</t>
  </si>
  <si>
    <t>1. Dólar observado</t>
  </si>
  <si>
    <t>PROMEDIO DE LOS ULTIMOS 12 MESES DE 2023 (ENERO A DICIEMBRE)</t>
  </si>
  <si>
    <t>PROMEDIO DE LOS ULTIMOS 12 MESES DE 2022 (ENERO A DICIEMBRE)</t>
  </si>
  <si>
    <t>Monto en EERR 2024</t>
  </si>
  <si>
    <t>Monto en EERR 2023</t>
  </si>
  <si>
    <t>PROMEDIO DE LOS ULTIMOS 12 MESES DE 2025 (ENERO A DICIEMBRE)</t>
  </si>
  <si>
    <t>Cotejo Euro  (€) ; PROMEDIO DE LOS ULTIMOS 12 MESES DE 2025 (ENERO A DICIEMBRE) = 1020 EUR/CLP</t>
  </si>
  <si>
    <t>Monto en EERR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</si>
</sst>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164" formatCode="_-&quot;R$&quot;* #,##0.00_-;\-&quot;R$&quot;* #,##0.00_-;_-&quot;R$&quot;* &quot;-&quot;??_-;_-@_-"/>
    <numFmt numFmtId="165" formatCode="[$USD]\ #,##0.00"/>
    <numFmt numFmtId="166" formatCode="[$CLP]\ #,##0.00"/>
    <numFmt numFmtId="167" formatCode="mmm\.yyyy"/>
    <numFmt numFmtId="168" formatCode="#,##0\ [$EUR]"/>
  </numFmts>
  <fonts count="12">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i/>
      <sz val="12"/>
      <color theme="1"/>
      <name val="Calibri"/>
      <family val="2"/>
      <scheme val="minor"/>
    </font>
    <font>
      <sz val="11"/>
      <color indexed="8"/>
      <name val="Calibri"/>
      <family val="2"/>
      <scheme val="minor"/>
    </font>
    <font>
      <u/>
      <sz val="11"/>
      <color theme="10"/>
      <name val="Calibri"/>
      <family val="2"/>
      <scheme val="minor"/>
    </font>
    <font>
      <sz val="16"/>
      <color theme="1"/>
      <name val="72 Black"/>
      <family val="2"/>
    </font>
    <font>
      <b/>
      <sz val="11"/>
      <color rgb="FFFF0000"/>
      <name val="Calibri"/>
      <family val="2"/>
      <scheme val="minor"/>
    </font>
    <font>
      <b/>
      <sz val="18"/>
      <color theme="1"/>
      <name val="Arial"/>
      <family val="2"/>
    </font>
    <font>
      <b/>
      <sz val="12"/>
      <color rgb="FF000000"/>
      <name val="Calibri"/>
      <family val="2"/>
    </font>
  </fonts>
  <fills count="11">
    <fill>
      <patternFill patternType="none"/>
    </fill>
    <fill>
      <patternFill patternType="gray125"/>
    </fill>
    <fill>
      <patternFill patternType="solid">
        <fgColor rgb="FFE61400"/>
        <bgColor indexed="64"/>
      </patternFill>
    </fill>
    <fill>
      <patternFill patternType="solid">
        <fgColor rgb="FF008C5A"/>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DEEAF6"/>
      </patternFill>
    </fill>
    <fill>
      <patternFill patternType="solid">
        <fgColor rgb="FF92D050"/>
        <bgColor indexed="64"/>
      </patternFill>
    </fill>
  </fills>
  <borders count="30">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style="thin">
        <color auto="1"/>
      </diagonal>
    </border>
  </borders>
  <cellStyleXfs count="6">
    <xf numFmtId="0" fontId="0" fillId="0" borderId="0"/>
    <xf numFmtId="164" fontId="1" fillId="0" borderId="0" applyFont="0" applyFill="0" applyBorder="0" applyAlignment="0" applyProtection="0"/>
    <xf numFmtId="0" fontId="6" fillId="0" borderId="0"/>
    <xf numFmtId="41" fontId="6" fillId="0" borderId="0" applyFont="0" applyFill="0" applyBorder="0" applyAlignment="0" applyProtection="0"/>
    <xf numFmtId="42" fontId="6" fillId="0" borderId="0" applyFont="0" applyFill="0" applyBorder="0" applyAlignment="0" applyProtection="0"/>
    <xf numFmtId="0" fontId="7" fillId="0" borderId="0" applyNumberFormat="0" applyFill="0" applyBorder="0" applyAlignment="0" applyProtection="0"/>
  </cellStyleXfs>
  <cellXfs count="70">
    <xf numFmtId="0" fontId="0" fillId="0" borderId="0" xfId="0"/>
    <xf numFmtId="0" fontId="0" fillId="0" borderId="0" xfId="0" applyAlignment="1">
      <alignment horizontal="center" vertical="center" wrapText="1"/>
    </xf>
    <xf numFmtId="0" fontId="0" fillId="0" borderId="6" xfId="0"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166" fontId="3" fillId="0" borderId="6" xfId="0" applyNumberFormat="1" applyFont="1" applyBorder="1"/>
    <xf numFmtId="0" fontId="0" fillId="0" borderId="6" xfId="0" applyBorder="1"/>
    <xf numFmtId="166" fontId="3" fillId="0" borderId="7" xfId="0" applyNumberFormat="1" applyFont="1" applyBorder="1"/>
    <xf numFmtId="0" fontId="5" fillId="0" borderId="0" xfId="0" applyFont="1" applyAlignment="1">
      <alignment wrapText="1"/>
    </xf>
    <xf numFmtId="0" fontId="4" fillId="0" borderId="1" xfId="0" applyFont="1" applyBorder="1" applyAlignment="1">
      <alignment horizontal="center" vertical="center"/>
    </xf>
    <xf numFmtId="0" fontId="2" fillId="5" borderId="0" xfId="0" applyFont="1" applyFill="1" applyAlignment="1">
      <alignment horizontal="center" vertical="center"/>
    </xf>
    <xf numFmtId="0" fontId="3"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0" fillId="5" borderId="0" xfId="0" applyFill="1"/>
    <xf numFmtId="0" fontId="5" fillId="0" borderId="0" xfId="0" applyFont="1" applyAlignment="1">
      <alignment horizontal="center" wrapText="1"/>
    </xf>
    <xf numFmtId="0" fontId="2" fillId="3" borderId="16" xfId="0" applyFont="1" applyFill="1" applyBorder="1" applyAlignment="1">
      <alignment horizontal="center" vertical="center" wrapText="1"/>
    </xf>
    <xf numFmtId="0" fontId="0" fillId="8" borderId="17" xfId="0" applyFill="1" applyBorder="1" applyAlignment="1">
      <alignment horizontal="center" vertical="center"/>
    </xf>
    <xf numFmtId="0" fontId="0" fillId="5" borderId="4" xfId="0" applyFill="1" applyBorder="1" applyAlignment="1">
      <alignment horizontal="left" vertical="center"/>
    </xf>
    <xf numFmtId="0" fontId="0" fillId="5" borderId="1" xfId="0" applyFill="1" applyBorder="1" applyAlignment="1">
      <alignment horizontal="left" vertical="center"/>
    </xf>
    <xf numFmtId="0" fontId="0" fillId="5" borderId="3" xfId="0" applyFill="1" applyBorder="1" applyAlignment="1">
      <alignment horizontal="left"/>
    </xf>
    <xf numFmtId="14" fontId="0" fillId="0" borderId="18" xfId="0" applyNumberFormat="1" applyBorder="1" applyAlignment="1">
      <alignment horizontal="right"/>
    </xf>
    <xf numFmtId="165" fontId="2" fillId="6" borderId="19" xfId="0" applyNumberFormat="1" applyFont="1" applyFill="1" applyBorder="1"/>
    <xf numFmtId="166" fontId="3" fillId="0" borderId="5" xfId="0" applyNumberFormat="1" applyFont="1" applyBorder="1"/>
    <xf numFmtId="166" fontId="3" fillId="0" borderId="2" xfId="0" applyNumberFormat="1" applyFont="1" applyBorder="1"/>
    <xf numFmtId="3" fontId="3" fillId="7" borderId="10" xfId="0" applyNumberFormat="1" applyFont="1" applyFill="1" applyBorder="1" applyAlignment="1">
      <alignment horizontal="right"/>
    </xf>
    <xf numFmtId="0" fontId="2" fillId="4" borderId="8" xfId="0" applyFont="1" applyFill="1" applyBorder="1" applyAlignment="1">
      <alignment horizontal="center" vertical="center"/>
    </xf>
    <xf numFmtId="0" fontId="2" fillId="3" borderId="25" xfId="0" applyFont="1" applyFill="1" applyBorder="1" applyAlignment="1">
      <alignment horizontal="center" vertical="center" wrapText="1"/>
    </xf>
    <xf numFmtId="0" fontId="0" fillId="5" borderId="6" xfId="0" applyFill="1" applyBorder="1" applyAlignment="1">
      <alignment vertical="center"/>
    </xf>
    <xf numFmtId="0" fontId="0" fillId="0" borderId="1" xfId="0" applyBorder="1" applyAlignment="1">
      <alignment horizontal="left" vertical="center"/>
    </xf>
    <xf numFmtId="0" fontId="0" fillId="0" borderId="6" xfId="0" applyBorder="1" applyAlignment="1">
      <alignment vertical="center" wrapText="1"/>
    </xf>
    <xf numFmtId="0" fontId="0" fillId="0" borderId="24" xfId="0" applyBorder="1"/>
    <xf numFmtId="0" fontId="11" fillId="9" borderId="29" xfId="0" applyFont="1" applyFill="1" applyBorder="1" applyAlignment="1">
      <alignment horizontal="center" vertical="center" wrapText="1"/>
    </xf>
    <xf numFmtId="167" fontId="0" fillId="0" borderId="29" xfId="0" applyNumberFormat="1" applyBorder="1"/>
    <xf numFmtId="4" fontId="0" fillId="0" borderId="29" xfId="0" applyNumberFormat="1" applyBorder="1" applyAlignment="1">
      <alignment horizontal="right" vertical="center"/>
    </xf>
    <xf numFmtId="4" fontId="3" fillId="10" borderId="6" xfId="1" applyNumberFormat="1" applyFont="1" applyFill="1" applyBorder="1" applyAlignment="1" applyProtection="1">
      <alignment horizontal="center" vertical="center"/>
    </xf>
    <xf numFmtId="0" fontId="3" fillId="10" borderId="6" xfId="1" applyNumberFormat="1" applyFont="1" applyFill="1" applyBorder="1" applyAlignment="1" applyProtection="1">
      <alignment horizontal="center" vertical="center"/>
    </xf>
    <xf numFmtId="0" fontId="3" fillId="0" borderId="6" xfId="0" applyFont="1" applyBorder="1" applyAlignment="1">
      <alignment horizontal="center" vertical="center"/>
    </xf>
    <xf numFmtId="4" fontId="3" fillId="0" borderId="6" xfId="1" applyNumberFormat="1" applyFont="1" applyFill="1" applyBorder="1" applyAlignment="1" applyProtection="1">
      <alignment horizontal="center" vertical="center"/>
    </xf>
    <xf numFmtId="165" fontId="2" fillId="10" borderId="19" xfId="0" applyNumberFormat="1" applyFont="1" applyFill="1" applyBorder="1"/>
    <xf numFmtId="168" fontId="2" fillId="6" borderId="6" xfId="0" applyNumberFormat="1" applyFont="1" applyFill="1" applyBorder="1"/>
    <xf numFmtId="0" fontId="3" fillId="10" borderId="0" xfId="1" applyNumberFormat="1" applyFont="1" applyFill="1" applyBorder="1" applyAlignment="1" applyProtection="1">
      <alignment horizontal="center" vertical="center"/>
    </xf>
    <xf numFmtId="4" fontId="3" fillId="10" borderId="0" xfId="1" applyNumberFormat="1" applyFont="1" applyFill="1" applyBorder="1" applyAlignment="1" applyProtection="1">
      <alignment horizontal="center" vertical="center"/>
    </xf>
    <xf numFmtId="4" fontId="0" fillId="0" borderId="0" xfId="0" applyNumberFormat="1"/>
    <xf numFmtId="0" fontId="7" fillId="0" borderId="0" xfId="5"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0" fillId="5" borderId="20" xfId="0" applyFill="1" applyBorder="1" applyAlignment="1">
      <alignment horizontal="left" vertical="top" wrapText="1"/>
    </xf>
    <xf numFmtId="0" fontId="0" fillId="5" borderId="21" xfId="0" applyFill="1" applyBorder="1" applyAlignment="1">
      <alignment horizontal="left" vertical="top" wrapText="1"/>
    </xf>
    <xf numFmtId="0" fontId="0" fillId="5" borderId="22" xfId="0" applyFill="1" applyBorder="1" applyAlignment="1">
      <alignment horizontal="left" vertical="top" wrapText="1"/>
    </xf>
    <xf numFmtId="0" fontId="0" fillId="5" borderId="17"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24" xfId="0" applyFill="1" applyBorder="1" applyAlignment="1">
      <alignment horizontal="center" vertical="center" wrapText="1"/>
    </xf>
    <xf numFmtId="0" fontId="0" fillId="5" borderId="23" xfId="0" applyFill="1" applyBorder="1" applyAlignment="1">
      <alignment horizontal="center" vertical="center"/>
    </xf>
    <xf numFmtId="0" fontId="0" fillId="5" borderId="24" xfId="0" applyFill="1" applyBorder="1" applyAlignment="1">
      <alignment horizontal="center" vertical="center"/>
    </xf>
    <xf numFmtId="0" fontId="0" fillId="5" borderId="17" xfId="0" applyFill="1" applyBorder="1" applyAlignment="1">
      <alignment horizontal="center" vertical="center"/>
    </xf>
    <xf numFmtId="0" fontId="0" fillId="0" borderId="17" xfId="0" applyBorder="1" applyAlignment="1">
      <alignment horizontal="center" vertical="center" wrapText="1"/>
    </xf>
    <xf numFmtId="0" fontId="0" fillId="0" borderId="23" xfId="0" applyBorder="1" applyAlignment="1">
      <alignment horizontal="center" vertical="center" wrapText="1"/>
    </xf>
    <xf numFmtId="0" fontId="10" fillId="0" borderId="0" xfId="0" applyFont="1" applyAlignment="1">
      <alignment horizontal="center" vertical="center"/>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5" borderId="28" xfId="0" applyFill="1" applyBorder="1" applyAlignment="1">
      <alignment horizontal="center" vertical="center"/>
    </xf>
    <xf numFmtId="3" fontId="3" fillId="7" borderId="8" xfId="0" applyNumberFormat="1" applyFont="1" applyFill="1" applyBorder="1" applyAlignment="1">
      <alignment horizontal="center"/>
    </xf>
    <xf numFmtId="3" fontId="3" fillId="7" borderId="9" xfId="0" applyNumberFormat="1" applyFont="1" applyFill="1" applyBorder="1" applyAlignment="1">
      <alignment horizont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3" fillId="0" borderId="0" xfId="0" applyFont="1" applyAlignment="1">
      <alignment horizontal="center"/>
    </xf>
  </cellXfs>
  <cellStyles count="6">
    <cellStyle name="Hipervínculo" xfId="5" builtinId="8"/>
    <cellStyle name="Moeda [0] 2" xfId="4" xr:uid="{00000000-0005-0000-0000-000002000000}"/>
    <cellStyle name="Moneda" xfId="1" builtinId="4"/>
    <cellStyle name="Normal" xfId="0" builtinId="0"/>
    <cellStyle name="Normal 2" xfId="2" xr:uid="{00000000-0005-0000-0000-000004000000}"/>
    <cellStyle name="Separador de milhares [0] 2" xfId="3" xr:uid="{00000000-0005-0000-0000-000005000000}"/>
  </cellStyles>
  <dxfs count="0"/>
  <tableStyles count="0" defaultTableStyle="TableStyleMedium2" defaultPivotStyle="PivotStyleLight16"/>
  <colors>
    <mruColors>
      <color rgb="FF008C5A"/>
      <color rgb="FFE61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2</xdr:col>
      <xdr:colOff>464485</xdr:colOff>
      <xdr:row>0</xdr:row>
      <xdr:rowOff>0</xdr:rowOff>
    </xdr:from>
    <xdr:to>
      <xdr:col>3</xdr:col>
      <xdr:colOff>1059515</xdr:colOff>
      <xdr:row>2</xdr:row>
      <xdr:rowOff>18105</xdr:rowOff>
    </xdr:to>
    <xdr:pic>
      <xdr:nvPicPr>
        <xdr:cNvPr id="2" name="Picture 2" descr="\\psf\Home\Desktop\ENELLOGO1.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88735" y="0"/>
          <a:ext cx="1059515" cy="399105"/>
        </a:xfrm>
        <a:prstGeom prst="rect">
          <a:avLst/>
        </a:prstGeom>
        <a:noFill/>
      </xdr:spPr>
    </xdr:pic>
    <xdr:clientData/>
  </xdr:twoCellAnchor>
  <xdr:twoCellAnchor editAs="oneCell">
    <xdr:from>
      <xdr:col>0</xdr:col>
      <xdr:colOff>190500</xdr:colOff>
      <xdr:row>7</xdr:row>
      <xdr:rowOff>22412</xdr:rowOff>
    </xdr:from>
    <xdr:to>
      <xdr:col>5</xdr:col>
      <xdr:colOff>811962</xdr:colOff>
      <xdr:row>11</xdr:row>
      <xdr:rowOff>79676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90500" y="1927412"/>
          <a:ext cx="7630590" cy="819264"/>
        </a:xfrm>
        <a:prstGeom prst="rect">
          <a:avLst/>
        </a:prstGeom>
      </xdr:spPr>
    </xdr:pic>
    <xdr:clientData/>
  </xdr:twoCellAnchor>
  <xdr:twoCellAnchor editAs="oneCell">
    <xdr:from>
      <xdr:col>0</xdr:col>
      <xdr:colOff>112059</xdr:colOff>
      <xdr:row>29</xdr:row>
      <xdr:rowOff>156883</xdr:rowOff>
    </xdr:from>
    <xdr:to>
      <xdr:col>5</xdr:col>
      <xdr:colOff>1047890</xdr:colOff>
      <xdr:row>34</xdr:row>
      <xdr:rowOff>80805</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12059" y="5681383"/>
          <a:ext cx="7944959" cy="876422"/>
        </a:xfrm>
        <a:prstGeom prst="rect">
          <a:avLst/>
        </a:prstGeom>
      </xdr:spPr>
    </xdr:pic>
    <xdr:clientData/>
  </xdr:twoCellAnchor>
  <xdr:twoCellAnchor editAs="oneCell">
    <xdr:from>
      <xdr:col>1</xdr:col>
      <xdr:colOff>62753</xdr:colOff>
      <xdr:row>99</xdr:row>
      <xdr:rowOff>34738</xdr:rowOff>
    </xdr:from>
    <xdr:to>
      <xdr:col>6</xdr:col>
      <xdr:colOff>1237172</xdr:colOff>
      <xdr:row>115</xdr:row>
      <xdr:rowOff>101848</xdr:rowOff>
    </xdr:to>
    <xdr:pic>
      <xdr:nvPicPr>
        <xdr:cNvPr id="9" name="Imagem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208429" y="21303503"/>
          <a:ext cx="9822205" cy="3115110"/>
        </a:xfrm>
        <a:prstGeom prst="rect">
          <a:avLst/>
        </a:prstGeom>
      </xdr:spPr>
    </xdr:pic>
    <xdr:clientData/>
  </xdr:twoCellAnchor>
  <xdr:twoCellAnchor editAs="oneCell">
    <xdr:from>
      <xdr:col>1</xdr:col>
      <xdr:colOff>54349</xdr:colOff>
      <xdr:row>116</xdr:row>
      <xdr:rowOff>118222</xdr:rowOff>
    </xdr:from>
    <xdr:to>
      <xdr:col>7</xdr:col>
      <xdr:colOff>2016811</xdr:colOff>
      <xdr:row>132</xdr:row>
      <xdr:rowOff>166279</xdr:rowOff>
    </xdr:to>
    <xdr:pic>
      <xdr:nvPicPr>
        <xdr:cNvPr id="10" name="Imagem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a:stretch>
          <a:fillRect/>
        </a:stretch>
      </xdr:blipFill>
      <xdr:spPr>
        <a:xfrm>
          <a:off x="200025" y="24625487"/>
          <a:ext cx="11923041" cy="3096057"/>
        </a:xfrm>
        <a:prstGeom prst="rect">
          <a:avLst/>
        </a:prstGeom>
      </xdr:spPr>
    </xdr:pic>
    <xdr:clientData/>
  </xdr:twoCellAnchor>
  <xdr:twoCellAnchor editAs="oneCell">
    <xdr:from>
      <xdr:col>1</xdr:col>
      <xdr:colOff>874059</xdr:colOff>
      <xdr:row>7</xdr:row>
      <xdr:rowOff>156882</xdr:rowOff>
    </xdr:from>
    <xdr:to>
      <xdr:col>4</xdr:col>
      <xdr:colOff>598395</xdr:colOff>
      <xdr:row>10</xdr:row>
      <xdr:rowOff>175858</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
        <a:stretch>
          <a:fillRect/>
        </a:stretch>
      </xdr:blipFill>
      <xdr:spPr>
        <a:xfrm>
          <a:off x="1098177" y="2061882"/>
          <a:ext cx="4663422" cy="590476"/>
        </a:xfrm>
        <a:prstGeom prst="rect">
          <a:avLst/>
        </a:prstGeom>
      </xdr:spPr>
    </xdr:pic>
    <xdr:clientData/>
  </xdr:twoCellAnchor>
  <xdr:twoCellAnchor editAs="oneCell">
    <xdr:from>
      <xdr:col>1</xdr:col>
      <xdr:colOff>773206</xdr:colOff>
      <xdr:row>30</xdr:row>
      <xdr:rowOff>145678</xdr:rowOff>
    </xdr:from>
    <xdr:to>
      <xdr:col>4</xdr:col>
      <xdr:colOff>1403443</xdr:colOff>
      <xdr:row>34</xdr:row>
      <xdr:rowOff>13954</xdr:rowOff>
    </xdr:to>
    <xdr:pic>
      <xdr:nvPicPr>
        <xdr:cNvPr id="12" name="Imagem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
        <a:stretch>
          <a:fillRect/>
        </a:stretch>
      </xdr:blipFill>
      <xdr:spPr>
        <a:xfrm>
          <a:off x="997324" y="7014884"/>
          <a:ext cx="5569323" cy="630276"/>
        </a:xfrm>
        <a:prstGeom prst="rect">
          <a:avLst/>
        </a:prstGeom>
      </xdr:spPr>
    </xdr:pic>
    <xdr:clientData/>
  </xdr:twoCellAnchor>
  <xdr:twoCellAnchor editAs="oneCell">
    <xdr:from>
      <xdr:col>1</xdr:col>
      <xdr:colOff>425823</xdr:colOff>
      <xdr:row>101</xdr:row>
      <xdr:rowOff>44823</xdr:rowOff>
    </xdr:from>
    <xdr:to>
      <xdr:col>6</xdr:col>
      <xdr:colOff>25567</xdr:colOff>
      <xdr:row>115</xdr:row>
      <xdr:rowOff>82585</xdr:rowOff>
    </xdr:to>
    <xdr:pic>
      <xdr:nvPicPr>
        <xdr:cNvPr id="17" name="Imagem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8"/>
        <a:stretch>
          <a:fillRect/>
        </a:stretch>
      </xdr:blipFill>
      <xdr:spPr>
        <a:xfrm>
          <a:off x="705970" y="22198852"/>
          <a:ext cx="8247530" cy="2704762"/>
        </a:xfrm>
        <a:prstGeom prst="rect">
          <a:avLst/>
        </a:prstGeom>
      </xdr:spPr>
    </xdr:pic>
    <xdr:clientData/>
  </xdr:twoCellAnchor>
  <xdr:twoCellAnchor editAs="oneCell">
    <xdr:from>
      <xdr:col>1</xdr:col>
      <xdr:colOff>44824</xdr:colOff>
      <xdr:row>133</xdr:row>
      <xdr:rowOff>89647</xdr:rowOff>
    </xdr:from>
    <xdr:to>
      <xdr:col>7</xdr:col>
      <xdr:colOff>1750912</xdr:colOff>
      <xdr:row>151</xdr:row>
      <xdr:rowOff>165409</xdr:rowOff>
    </xdr:to>
    <xdr:pic>
      <xdr:nvPicPr>
        <xdr:cNvPr id="20" name="Imagem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9"/>
        <a:stretch>
          <a:fillRect/>
        </a:stretch>
      </xdr:blipFill>
      <xdr:spPr>
        <a:xfrm>
          <a:off x="324971" y="28339676"/>
          <a:ext cx="11666667" cy="3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9</xdr:col>
          <xdr:colOff>298450</xdr:colOff>
          <xdr:row>44</xdr:row>
          <xdr:rowOff>82550</xdr:rowOff>
        </xdr:to>
        <xdr:sp macro="" textlink="">
          <xdr:nvSpPr>
            <xdr:cNvPr id="3084" name="Object 12" hidden="1">
              <a:extLst>
                <a:ext uri="{63B3BB69-23CF-44E3-9099-C40C66FF867C}">
                  <a14:compatExt spid="_x0000_s3084"/>
                </a:ext>
                <a:ext uri="{FF2B5EF4-FFF2-40B4-BE49-F238E27FC236}">
                  <a16:creationId xmlns:a16="http://schemas.microsoft.com/office/drawing/2014/main" id="{A7ABBD74-F811-FC4A-023B-2B32F881B32A}"/>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9</xdr:col>
          <xdr:colOff>298450</xdr:colOff>
          <xdr:row>75</xdr:row>
          <xdr:rowOff>50800</xdr:rowOff>
        </xdr:to>
        <xdr:sp macro="" textlink="">
          <xdr:nvSpPr>
            <xdr:cNvPr id="3085" name="Object 13" hidden="1">
              <a:extLst>
                <a:ext uri="{63B3BB69-23CF-44E3-9099-C40C66FF867C}">
                  <a14:compatExt spid="_x0000_s3085"/>
                </a:ext>
                <a:ext uri="{FF2B5EF4-FFF2-40B4-BE49-F238E27FC236}">
                  <a16:creationId xmlns:a16="http://schemas.microsoft.com/office/drawing/2014/main" id="{5AE9B22C-E167-91A9-EDCB-4712C060C0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2371725</xdr:colOff>
      <xdr:row>5</xdr:row>
      <xdr:rowOff>0</xdr:rowOff>
    </xdr:from>
    <xdr:ext cx="184731" cy="264560"/>
    <xdr:sp macro="" textlink="">
      <xdr:nvSpPr>
        <xdr:cNvPr id="2" name="CaixaDeTexto 1">
          <a:extLst>
            <a:ext uri="{FF2B5EF4-FFF2-40B4-BE49-F238E27FC236}">
              <a16:creationId xmlns:a16="http://schemas.microsoft.com/office/drawing/2014/main" id="{00000000-0008-0000-0100-000002000000}"/>
            </a:ext>
          </a:extLst>
        </xdr:cNvPr>
        <xdr:cNvSpPr txBox="1"/>
      </xdr:nvSpPr>
      <xdr:spPr>
        <a:xfrm>
          <a:off x="9791700" y="39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2371725</xdr:colOff>
      <xdr:row>11</xdr:row>
      <xdr:rowOff>0</xdr:rowOff>
    </xdr:from>
    <xdr:ext cx="184731" cy="264560"/>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1981200" y="39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11</xdr:row>
      <xdr:rowOff>0</xdr:rowOff>
    </xdr:from>
    <xdr:ext cx="184731" cy="264560"/>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2371725" y="39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11</xdr:row>
      <xdr:rowOff>0</xdr:rowOff>
    </xdr:from>
    <xdr:ext cx="184731" cy="264560"/>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2371725" y="39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2371725</xdr:colOff>
      <xdr:row>11</xdr:row>
      <xdr:rowOff>0</xdr:rowOff>
    </xdr:from>
    <xdr:ext cx="184731" cy="264560"/>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5124450"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2371725</xdr:colOff>
      <xdr:row>11</xdr:row>
      <xdr:rowOff>0</xdr:rowOff>
    </xdr:from>
    <xdr:ext cx="184731" cy="264560"/>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5124450"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2371725</xdr:colOff>
      <xdr:row>25</xdr:row>
      <xdr:rowOff>0</xdr:rowOff>
    </xdr:from>
    <xdr:ext cx="184731" cy="264560"/>
    <xdr:sp macro="" textlink="">
      <xdr:nvSpPr>
        <xdr:cNvPr id="8" name="CaixaDeTexto 7">
          <a:extLst>
            <a:ext uri="{FF2B5EF4-FFF2-40B4-BE49-F238E27FC236}">
              <a16:creationId xmlns:a16="http://schemas.microsoft.com/office/drawing/2014/main" id="{00000000-0008-0000-0100-000008000000}"/>
            </a:ext>
          </a:extLst>
        </xdr:cNvPr>
        <xdr:cNvSpPr txBox="1"/>
      </xdr:nvSpPr>
      <xdr:spPr>
        <a:xfrm>
          <a:off x="5124450"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3</xdr:row>
      <xdr:rowOff>0</xdr:rowOff>
    </xdr:from>
    <xdr:ext cx="184731" cy="264560"/>
    <xdr:sp macro="" textlink="">
      <xdr:nvSpPr>
        <xdr:cNvPr id="9" name="CaixaDeTexto 8">
          <a:extLst>
            <a:ext uri="{FF2B5EF4-FFF2-40B4-BE49-F238E27FC236}">
              <a16:creationId xmlns:a16="http://schemas.microsoft.com/office/drawing/2014/main" id="{00000000-0008-0000-0100-000009000000}"/>
            </a:ext>
          </a:extLst>
        </xdr:cNvPr>
        <xdr:cNvSpPr txBox="1"/>
      </xdr:nvSpPr>
      <xdr:spPr>
        <a:xfrm>
          <a:off x="2371725" y="6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4</xdr:row>
      <xdr:rowOff>0</xdr:rowOff>
    </xdr:from>
    <xdr:ext cx="184731" cy="264560"/>
    <xdr:sp macro="" textlink="">
      <xdr:nvSpPr>
        <xdr:cNvPr id="10" name="CaixaDeTexto 9">
          <a:extLst>
            <a:ext uri="{FF2B5EF4-FFF2-40B4-BE49-F238E27FC236}">
              <a16:creationId xmlns:a16="http://schemas.microsoft.com/office/drawing/2014/main" id="{00000000-0008-0000-0100-00000A000000}"/>
            </a:ext>
          </a:extLst>
        </xdr:cNvPr>
        <xdr:cNvSpPr txBox="1"/>
      </xdr:nvSpPr>
      <xdr:spPr>
        <a:xfrm>
          <a:off x="2371725" y="6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4</xdr:row>
      <xdr:rowOff>0</xdr:rowOff>
    </xdr:from>
    <xdr:ext cx="184731" cy="264560"/>
    <xdr:sp macro="" textlink="">
      <xdr:nvSpPr>
        <xdr:cNvPr id="11" name="CaixaDeTexto 10">
          <a:extLst>
            <a:ext uri="{FF2B5EF4-FFF2-40B4-BE49-F238E27FC236}">
              <a16:creationId xmlns:a16="http://schemas.microsoft.com/office/drawing/2014/main" id="{00000000-0008-0000-0100-00000B000000}"/>
            </a:ext>
          </a:extLst>
        </xdr:cNvPr>
        <xdr:cNvSpPr txBox="1"/>
      </xdr:nvSpPr>
      <xdr:spPr>
        <a:xfrm>
          <a:off x="2371725"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5</xdr:row>
      <xdr:rowOff>0</xdr:rowOff>
    </xdr:from>
    <xdr:ext cx="184731" cy="264560"/>
    <xdr:sp macro="" textlink="">
      <xdr:nvSpPr>
        <xdr:cNvPr id="12" name="CaixaDeTexto 11">
          <a:extLst>
            <a:ext uri="{FF2B5EF4-FFF2-40B4-BE49-F238E27FC236}">
              <a16:creationId xmlns:a16="http://schemas.microsoft.com/office/drawing/2014/main" id="{00000000-0008-0000-0100-00000C000000}"/>
            </a:ext>
          </a:extLst>
        </xdr:cNvPr>
        <xdr:cNvSpPr txBox="1"/>
      </xdr:nvSpPr>
      <xdr:spPr>
        <a:xfrm>
          <a:off x="2371725" y="20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6</xdr:row>
      <xdr:rowOff>0</xdr:rowOff>
    </xdr:from>
    <xdr:ext cx="184731" cy="264560"/>
    <xdr:sp macro="" textlink="">
      <xdr:nvSpPr>
        <xdr:cNvPr id="13" name="CaixaDeTexto 12">
          <a:extLst>
            <a:ext uri="{FF2B5EF4-FFF2-40B4-BE49-F238E27FC236}">
              <a16:creationId xmlns:a16="http://schemas.microsoft.com/office/drawing/2014/main" id="{00000000-0008-0000-0100-00000D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6</xdr:row>
      <xdr:rowOff>0</xdr:rowOff>
    </xdr:from>
    <xdr:ext cx="184731" cy="264560"/>
    <xdr:sp macro="" textlink="">
      <xdr:nvSpPr>
        <xdr:cNvPr id="14" name="CaixaDeTexto 13">
          <a:extLst>
            <a:ext uri="{FF2B5EF4-FFF2-40B4-BE49-F238E27FC236}">
              <a16:creationId xmlns:a16="http://schemas.microsoft.com/office/drawing/2014/main" id="{00000000-0008-0000-0100-00000E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6</xdr:row>
      <xdr:rowOff>0</xdr:rowOff>
    </xdr:from>
    <xdr:ext cx="184731" cy="264560"/>
    <xdr:sp macro="" textlink="">
      <xdr:nvSpPr>
        <xdr:cNvPr id="15" name="CaixaDeTexto 14">
          <a:extLst>
            <a:ext uri="{FF2B5EF4-FFF2-40B4-BE49-F238E27FC236}">
              <a16:creationId xmlns:a16="http://schemas.microsoft.com/office/drawing/2014/main" id="{00000000-0008-0000-0100-00000F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16" name="CaixaDeTexto 15">
          <a:extLst>
            <a:ext uri="{FF2B5EF4-FFF2-40B4-BE49-F238E27FC236}">
              <a16:creationId xmlns:a16="http://schemas.microsoft.com/office/drawing/2014/main" id="{00000000-0008-0000-0100-000010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17" name="CaixaDeTexto 16">
          <a:extLst>
            <a:ext uri="{FF2B5EF4-FFF2-40B4-BE49-F238E27FC236}">
              <a16:creationId xmlns:a16="http://schemas.microsoft.com/office/drawing/2014/main" id="{00000000-0008-0000-0100-000011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18" name="CaixaDeTexto 17">
          <a:extLst>
            <a:ext uri="{FF2B5EF4-FFF2-40B4-BE49-F238E27FC236}">
              <a16:creationId xmlns:a16="http://schemas.microsoft.com/office/drawing/2014/main" id="{00000000-0008-0000-0100-000012000000}"/>
            </a:ext>
          </a:extLst>
        </xdr:cNvPr>
        <xdr:cNvSpPr txBox="1"/>
      </xdr:nvSpPr>
      <xdr:spPr>
        <a:xfrm>
          <a:off x="930592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2</xdr:row>
      <xdr:rowOff>0</xdr:rowOff>
    </xdr:from>
    <xdr:ext cx="184731" cy="264560"/>
    <xdr:sp macro="" textlink="">
      <xdr:nvSpPr>
        <xdr:cNvPr id="19" name="CaixaDeTexto 8">
          <a:extLst>
            <a:ext uri="{FF2B5EF4-FFF2-40B4-BE49-F238E27FC236}">
              <a16:creationId xmlns:a16="http://schemas.microsoft.com/office/drawing/2014/main" id="{F0BC8166-9D88-4B1C-B991-B73944EE6995}"/>
            </a:ext>
          </a:extLst>
        </xdr:cNvPr>
        <xdr:cNvSpPr txBox="1"/>
      </xdr:nvSpPr>
      <xdr:spPr>
        <a:xfrm>
          <a:off x="2371725" y="39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20" name="CaixaDeTexto 12">
          <a:extLst>
            <a:ext uri="{FF2B5EF4-FFF2-40B4-BE49-F238E27FC236}">
              <a16:creationId xmlns:a16="http://schemas.microsoft.com/office/drawing/2014/main" id="{718C84E7-6192-42C0-BCB1-8E7A081657FE}"/>
            </a:ext>
          </a:extLst>
        </xdr:cNvPr>
        <xdr:cNvSpPr txBox="1"/>
      </xdr:nvSpPr>
      <xdr:spPr>
        <a:xfrm>
          <a:off x="2371725"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21" name="CaixaDeTexto 13">
          <a:extLst>
            <a:ext uri="{FF2B5EF4-FFF2-40B4-BE49-F238E27FC236}">
              <a16:creationId xmlns:a16="http://schemas.microsoft.com/office/drawing/2014/main" id="{E205BB71-A869-4102-A5E5-C49F71B8BB12}"/>
            </a:ext>
          </a:extLst>
        </xdr:cNvPr>
        <xdr:cNvSpPr txBox="1"/>
      </xdr:nvSpPr>
      <xdr:spPr>
        <a:xfrm>
          <a:off x="2371725"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7</xdr:row>
      <xdr:rowOff>0</xdr:rowOff>
    </xdr:from>
    <xdr:ext cx="184731" cy="264560"/>
    <xdr:sp macro="" textlink="">
      <xdr:nvSpPr>
        <xdr:cNvPr id="22" name="CaixaDeTexto 14">
          <a:extLst>
            <a:ext uri="{FF2B5EF4-FFF2-40B4-BE49-F238E27FC236}">
              <a16:creationId xmlns:a16="http://schemas.microsoft.com/office/drawing/2014/main" id="{2A2E7D6B-1E78-4656-8AC1-EFB56EFB2256}"/>
            </a:ext>
          </a:extLst>
        </xdr:cNvPr>
        <xdr:cNvSpPr txBox="1"/>
      </xdr:nvSpPr>
      <xdr:spPr>
        <a:xfrm>
          <a:off x="2371725" y="100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23" name="CaixaDeTexto 15">
          <a:extLst>
            <a:ext uri="{FF2B5EF4-FFF2-40B4-BE49-F238E27FC236}">
              <a16:creationId xmlns:a16="http://schemas.microsoft.com/office/drawing/2014/main" id="{7B01C0F0-475F-4F6D-A8C3-104FB1CD57E4}"/>
            </a:ext>
          </a:extLst>
        </xdr:cNvPr>
        <xdr:cNvSpPr txBox="1"/>
      </xdr:nvSpPr>
      <xdr:spPr>
        <a:xfrm>
          <a:off x="2371725"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24" name="CaixaDeTexto 16">
          <a:extLst>
            <a:ext uri="{FF2B5EF4-FFF2-40B4-BE49-F238E27FC236}">
              <a16:creationId xmlns:a16="http://schemas.microsoft.com/office/drawing/2014/main" id="{3340D396-3EC6-4E13-B6E2-7CAB8923C936}"/>
            </a:ext>
          </a:extLst>
        </xdr:cNvPr>
        <xdr:cNvSpPr txBox="1"/>
      </xdr:nvSpPr>
      <xdr:spPr>
        <a:xfrm>
          <a:off x="2371725"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25" name="CaixaDeTexto 17">
          <a:extLst>
            <a:ext uri="{FF2B5EF4-FFF2-40B4-BE49-F238E27FC236}">
              <a16:creationId xmlns:a16="http://schemas.microsoft.com/office/drawing/2014/main" id="{2F066118-A1E0-4BC0-AE75-1671F574C205}"/>
            </a:ext>
          </a:extLst>
        </xdr:cNvPr>
        <xdr:cNvSpPr txBox="1"/>
      </xdr:nvSpPr>
      <xdr:spPr>
        <a:xfrm>
          <a:off x="2371725" y="12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2371725</xdr:colOff>
      <xdr:row>12</xdr:row>
      <xdr:rowOff>0</xdr:rowOff>
    </xdr:from>
    <xdr:ext cx="184731" cy="264560"/>
    <xdr:sp macro="" textlink="">
      <xdr:nvSpPr>
        <xdr:cNvPr id="26" name="CaixaDeTexto 7">
          <a:extLst>
            <a:ext uri="{FF2B5EF4-FFF2-40B4-BE49-F238E27FC236}">
              <a16:creationId xmlns:a16="http://schemas.microsoft.com/office/drawing/2014/main" id="{990F276A-8E84-4927-8A0D-94512C871E86}"/>
            </a:ext>
          </a:extLst>
        </xdr:cNvPr>
        <xdr:cNvSpPr txBox="1"/>
      </xdr:nvSpPr>
      <xdr:spPr>
        <a:xfrm>
          <a:off x="9634538" y="4198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28" name="CaixaDeTexto 15">
          <a:extLst>
            <a:ext uri="{FF2B5EF4-FFF2-40B4-BE49-F238E27FC236}">
              <a16:creationId xmlns:a16="http://schemas.microsoft.com/office/drawing/2014/main" id="{B3C18B23-2620-4892-9DF0-B97CD227B1B9}"/>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29" name="CaixaDeTexto 16">
          <a:extLst>
            <a:ext uri="{FF2B5EF4-FFF2-40B4-BE49-F238E27FC236}">
              <a16:creationId xmlns:a16="http://schemas.microsoft.com/office/drawing/2014/main" id="{C26068D7-5E7F-4208-B4D4-F7B105F7996A}"/>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30" name="CaixaDeTexto 17">
          <a:extLst>
            <a:ext uri="{FF2B5EF4-FFF2-40B4-BE49-F238E27FC236}">
              <a16:creationId xmlns:a16="http://schemas.microsoft.com/office/drawing/2014/main" id="{AF762261-2B9C-40CB-A9B9-258F73B48E53}"/>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31" name="CaixaDeTexto 12">
          <a:extLst>
            <a:ext uri="{FF2B5EF4-FFF2-40B4-BE49-F238E27FC236}">
              <a16:creationId xmlns:a16="http://schemas.microsoft.com/office/drawing/2014/main" id="{65F6A431-ECE2-4106-A4CC-00F45818E81B}"/>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32" name="CaixaDeTexto 13">
          <a:extLst>
            <a:ext uri="{FF2B5EF4-FFF2-40B4-BE49-F238E27FC236}">
              <a16:creationId xmlns:a16="http://schemas.microsoft.com/office/drawing/2014/main" id="{378A9D2B-CD85-423C-AA8D-05F6BE3833B5}"/>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8</xdr:row>
      <xdr:rowOff>0</xdr:rowOff>
    </xdr:from>
    <xdr:ext cx="184731" cy="264560"/>
    <xdr:sp macro="" textlink="">
      <xdr:nvSpPr>
        <xdr:cNvPr id="33" name="CaixaDeTexto 14">
          <a:extLst>
            <a:ext uri="{FF2B5EF4-FFF2-40B4-BE49-F238E27FC236}">
              <a16:creationId xmlns:a16="http://schemas.microsoft.com/office/drawing/2014/main" id="{7698FF0C-126A-49B7-9166-B345D352017B}"/>
            </a:ext>
          </a:extLst>
        </xdr:cNvPr>
        <xdr:cNvSpPr txBox="1"/>
      </xdr:nvSpPr>
      <xdr:spPr>
        <a:xfrm>
          <a:off x="2371725" y="10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9</xdr:row>
      <xdr:rowOff>0</xdr:rowOff>
    </xdr:from>
    <xdr:ext cx="184731" cy="264560"/>
    <xdr:sp macro="" textlink="">
      <xdr:nvSpPr>
        <xdr:cNvPr id="34" name="CaixaDeTexto 15">
          <a:extLst>
            <a:ext uri="{FF2B5EF4-FFF2-40B4-BE49-F238E27FC236}">
              <a16:creationId xmlns:a16="http://schemas.microsoft.com/office/drawing/2014/main" id="{68D66370-B2AC-4DA0-B06D-436299A0DFE6}"/>
            </a:ext>
          </a:extLst>
        </xdr:cNvPr>
        <xdr:cNvSpPr txBox="1"/>
      </xdr:nvSpPr>
      <xdr:spPr>
        <a:xfrm>
          <a:off x="2371725" y="1277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9</xdr:row>
      <xdr:rowOff>0</xdr:rowOff>
    </xdr:from>
    <xdr:ext cx="184731" cy="264560"/>
    <xdr:sp macro="" textlink="">
      <xdr:nvSpPr>
        <xdr:cNvPr id="35" name="CaixaDeTexto 16">
          <a:extLst>
            <a:ext uri="{FF2B5EF4-FFF2-40B4-BE49-F238E27FC236}">
              <a16:creationId xmlns:a16="http://schemas.microsoft.com/office/drawing/2014/main" id="{95799D9F-0192-4B36-AEB2-BE2D723E381B}"/>
            </a:ext>
          </a:extLst>
        </xdr:cNvPr>
        <xdr:cNvSpPr txBox="1"/>
      </xdr:nvSpPr>
      <xdr:spPr>
        <a:xfrm>
          <a:off x="2371725" y="1277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0</xdr:col>
      <xdr:colOff>2371725</xdr:colOff>
      <xdr:row>9</xdr:row>
      <xdr:rowOff>0</xdr:rowOff>
    </xdr:from>
    <xdr:ext cx="184731" cy="264560"/>
    <xdr:sp macro="" textlink="">
      <xdr:nvSpPr>
        <xdr:cNvPr id="36" name="CaixaDeTexto 17">
          <a:extLst>
            <a:ext uri="{FF2B5EF4-FFF2-40B4-BE49-F238E27FC236}">
              <a16:creationId xmlns:a16="http://schemas.microsoft.com/office/drawing/2014/main" id="{B9E28BCB-D886-49A2-BB8D-4E06790011F4}"/>
            </a:ext>
          </a:extLst>
        </xdr:cNvPr>
        <xdr:cNvSpPr txBox="1"/>
      </xdr:nvSpPr>
      <xdr:spPr>
        <a:xfrm>
          <a:off x="2371725" y="12779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3</xdr:col>
      <xdr:colOff>31750</xdr:colOff>
      <xdr:row>14</xdr:row>
      <xdr:rowOff>71437</xdr:rowOff>
    </xdr:from>
    <xdr:to>
      <xdr:col>29</xdr:col>
      <xdr:colOff>634242</xdr:colOff>
      <xdr:row>22</xdr:row>
      <xdr:rowOff>163729</xdr:rowOff>
    </xdr:to>
    <xdr:pic>
      <xdr:nvPicPr>
        <xdr:cNvPr id="37" name="Imagen 36">
          <a:extLst>
            <a:ext uri="{FF2B5EF4-FFF2-40B4-BE49-F238E27FC236}">
              <a16:creationId xmlns:a16="http://schemas.microsoft.com/office/drawing/2014/main" id="{FA097F48-1132-BE69-6311-9229383A18E4}"/>
            </a:ext>
          </a:extLst>
        </xdr:cNvPr>
        <xdr:cNvPicPr>
          <a:picLocks noChangeAspect="1"/>
        </xdr:cNvPicPr>
      </xdr:nvPicPr>
      <xdr:blipFill>
        <a:blip xmlns:r="http://schemas.openxmlformats.org/officeDocument/2006/relationships" r:embed="rId1"/>
        <a:stretch>
          <a:fillRect/>
        </a:stretch>
      </xdr:blipFill>
      <xdr:spPr>
        <a:xfrm>
          <a:off x="11922125" y="2643187"/>
          <a:ext cx="17318867" cy="1552792"/>
        </a:xfrm>
        <a:prstGeom prst="rect">
          <a:avLst/>
        </a:prstGeom>
      </xdr:spPr>
    </xdr:pic>
    <xdr:clientData/>
  </xdr:twoCellAnchor>
  <xdr:oneCellAnchor>
    <xdr:from>
      <xdr:col>0</xdr:col>
      <xdr:colOff>2371725</xdr:colOff>
      <xdr:row>1</xdr:row>
      <xdr:rowOff>0</xdr:rowOff>
    </xdr:from>
    <xdr:ext cx="184731" cy="264560"/>
    <xdr:sp macro="" textlink="">
      <xdr:nvSpPr>
        <xdr:cNvPr id="38" name="CaixaDeTexto 8">
          <a:extLst>
            <a:ext uri="{FF2B5EF4-FFF2-40B4-BE49-F238E27FC236}">
              <a16:creationId xmlns:a16="http://schemas.microsoft.com/office/drawing/2014/main" id="{F3755FB6-AB7C-41ED-885A-94628A15F676}"/>
            </a:ext>
          </a:extLst>
        </xdr:cNvPr>
        <xdr:cNvSpPr txBox="1"/>
      </xdr:nvSpPr>
      <xdr:spPr>
        <a:xfrm>
          <a:off x="2371725" y="36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3</xdr:col>
      <xdr:colOff>71438</xdr:colOff>
      <xdr:row>6</xdr:row>
      <xdr:rowOff>71438</xdr:rowOff>
    </xdr:from>
    <xdr:to>
      <xdr:col>30</xdr:col>
      <xdr:colOff>211992</xdr:colOff>
      <xdr:row>15</xdr:row>
      <xdr:rowOff>41502</xdr:rowOff>
    </xdr:to>
    <xdr:pic>
      <xdr:nvPicPr>
        <xdr:cNvPr id="39" name="Imagen 38">
          <a:extLst>
            <a:ext uri="{FF2B5EF4-FFF2-40B4-BE49-F238E27FC236}">
              <a16:creationId xmlns:a16="http://schemas.microsoft.com/office/drawing/2014/main" id="{C37B8E3A-BF16-B493-4D35-3680927CF701}"/>
            </a:ext>
          </a:extLst>
        </xdr:cNvPr>
        <xdr:cNvPicPr>
          <a:picLocks noChangeAspect="1"/>
        </xdr:cNvPicPr>
      </xdr:nvPicPr>
      <xdr:blipFill>
        <a:blip xmlns:r="http://schemas.openxmlformats.org/officeDocument/2006/relationships" r:embed="rId2"/>
        <a:stretch>
          <a:fillRect/>
        </a:stretch>
      </xdr:blipFill>
      <xdr:spPr>
        <a:xfrm>
          <a:off x="11961813" y="1166813"/>
          <a:ext cx="17499867" cy="162900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11.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10.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showGridLines="0" tabSelected="1" topLeftCell="A6" zoomScale="46" zoomScaleNormal="46" workbookViewId="0">
      <selection activeCell="U32" sqref="U32"/>
    </sheetView>
  </sheetViews>
  <sheetFormatPr baseColWidth="10" defaultColWidth="9.1796875" defaultRowHeight="15" customHeight="1"/>
  <cols>
    <col min="1" max="1" width="4.1796875" customWidth="1"/>
    <col min="2" max="2" width="48.7265625" customWidth="1"/>
    <col min="3" max="3" width="31.81640625" hidden="1" customWidth="1"/>
    <col min="4" max="4" width="25.54296875" customWidth="1"/>
    <col min="5" max="5" width="25.6328125" customWidth="1"/>
    <col min="6" max="6" width="27.453125" customWidth="1"/>
    <col min="7" max="7" width="22.1796875" customWidth="1"/>
    <col min="8" max="8" width="31.90625" customWidth="1"/>
  </cols>
  <sheetData>
    <row r="1" spans="1:7" ht="15" customHeight="1">
      <c r="D1" s="9"/>
      <c r="E1" s="9"/>
    </row>
    <row r="2" spans="1:7" ht="15" customHeight="1">
      <c r="D2" s="9"/>
      <c r="E2" s="9"/>
    </row>
    <row r="3" spans="1:7" ht="15" customHeight="1">
      <c r="C3" s="15" t="s">
        <v>7</v>
      </c>
      <c r="E3" s="61" t="s">
        <v>56</v>
      </c>
      <c r="F3" s="61"/>
      <c r="G3" s="61"/>
    </row>
    <row r="4" spans="1:7" ht="15" customHeight="1" thickBot="1">
      <c r="E4" s="61"/>
      <c r="F4" s="61"/>
      <c r="G4" s="61"/>
    </row>
    <row r="5" spans="1:7" s="14" customFormat="1" ht="15" customHeight="1">
      <c r="C5" s="12" t="s">
        <v>23</v>
      </c>
      <c r="D5" s="11"/>
      <c r="E5" s="61"/>
      <c r="F5" s="61"/>
      <c r="G5" s="61"/>
    </row>
    <row r="6" spans="1:7" ht="15" customHeight="1" thickBot="1">
      <c r="C6" s="13"/>
      <c r="D6" s="11"/>
      <c r="E6" s="61"/>
      <c r="F6" s="61"/>
      <c r="G6" s="61"/>
    </row>
    <row r="7" spans="1:7" ht="15" customHeight="1">
      <c r="D7" s="11"/>
      <c r="E7" s="11"/>
      <c r="F7" s="11"/>
    </row>
    <row r="12" spans="1:7" ht="15" customHeight="1" thickBot="1"/>
    <row r="13" spans="1:7" ht="15" customHeight="1" thickBot="1">
      <c r="B13" s="65" t="s">
        <v>22</v>
      </c>
      <c r="C13" s="66"/>
      <c r="D13" s="66"/>
      <c r="E13" s="66"/>
      <c r="F13" s="66"/>
      <c r="G13" s="25"/>
    </row>
    <row r="14" spans="1:7" s="1" customFormat="1" ht="74" customHeight="1" thickBot="1">
      <c r="A14"/>
      <c r="B14" s="26" t="s">
        <v>40</v>
      </c>
      <c r="C14" s="47" t="s">
        <v>41</v>
      </c>
      <c r="D14" s="48"/>
      <c r="E14" s="49"/>
      <c r="F14" s="27" t="s">
        <v>38</v>
      </c>
      <c r="G14" s="16" t="s">
        <v>20</v>
      </c>
    </row>
    <row r="15" spans="1:7" ht="30" customHeight="1" thickBot="1">
      <c r="A15" s="17">
        <v>1</v>
      </c>
      <c r="B15" s="18" t="s">
        <v>8</v>
      </c>
      <c r="C15" s="50" t="s">
        <v>42</v>
      </c>
      <c r="D15" s="51"/>
      <c r="E15" s="52"/>
      <c r="F15" s="23">
        <v>0</v>
      </c>
      <c r="G15" s="22">
        <f>F15/VALORES!$B$10</f>
        <v>0</v>
      </c>
    </row>
    <row r="16" spans="1:7" ht="30" customHeight="1" thickBot="1">
      <c r="A16" s="17">
        <v>2</v>
      </c>
      <c r="B16" s="19" t="s">
        <v>9</v>
      </c>
      <c r="C16" s="53" t="s">
        <v>43</v>
      </c>
      <c r="D16" s="54"/>
      <c r="E16" s="55"/>
      <c r="F16" s="24">
        <v>0</v>
      </c>
      <c r="G16" s="22">
        <f>F16/VALORES!$B$10</f>
        <v>0</v>
      </c>
    </row>
    <row r="17" spans="1:7" ht="30" customHeight="1" thickBot="1">
      <c r="A17" s="17">
        <v>3</v>
      </c>
      <c r="B17" s="19" t="s">
        <v>10</v>
      </c>
      <c r="C17" s="53" t="s">
        <v>24</v>
      </c>
      <c r="D17" s="56"/>
      <c r="E17" s="57"/>
      <c r="F17" s="24">
        <v>0</v>
      </c>
      <c r="G17" s="22">
        <f>F17/VALORES!$B$10</f>
        <v>0</v>
      </c>
    </row>
    <row r="18" spans="1:7" ht="30" customHeight="1" thickBot="1">
      <c r="A18" s="17">
        <v>4</v>
      </c>
      <c r="B18" s="19" t="s">
        <v>11</v>
      </c>
      <c r="C18" s="53" t="s">
        <v>44</v>
      </c>
      <c r="D18" s="56"/>
      <c r="E18" s="57"/>
      <c r="F18" s="24">
        <v>0</v>
      </c>
      <c r="G18" s="22">
        <f>F18/VALORES!$B$10</f>
        <v>0</v>
      </c>
    </row>
    <row r="19" spans="1:7" ht="30" customHeight="1" thickBot="1">
      <c r="A19" s="17">
        <v>5</v>
      </c>
      <c r="B19" s="19" t="s">
        <v>12</v>
      </c>
      <c r="C19" s="53" t="s">
        <v>25</v>
      </c>
      <c r="D19" s="56"/>
      <c r="E19" s="57"/>
      <c r="F19" s="24">
        <v>0</v>
      </c>
      <c r="G19" s="22">
        <f>F19/VALORES!$B$10</f>
        <v>0</v>
      </c>
    </row>
    <row r="20" spans="1:7" ht="30" customHeight="1" thickBot="1">
      <c r="A20" s="17">
        <v>6</v>
      </c>
      <c r="B20" s="19" t="s">
        <v>13</v>
      </c>
      <c r="C20" s="53" t="s">
        <v>26</v>
      </c>
      <c r="D20" s="56"/>
      <c r="E20" s="57"/>
      <c r="F20" s="24">
        <v>0</v>
      </c>
      <c r="G20" s="22">
        <f>F20/VALORES!$B$10</f>
        <v>0</v>
      </c>
    </row>
    <row r="21" spans="1:7" ht="30" customHeight="1" thickBot="1">
      <c r="A21" s="17">
        <v>7</v>
      </c>
      <c r="B21" s="19" t="s">
        <v>45</v>
      </c>
      <c r="C21" s="53" t="s">
        <v>27</v>
      </c>
      <c r="D21" s="56"/>
      <c r="E21" s="57"/>
      <c r="F21" s="24">
        <v>0</v>
      </c>
      <c r="G21" s="39">
        <f>F21/VALORES!$B$10</f>
        <v>0</v>
      </c>
    </row>
    <row r="22" spans="1:7" ht="30" customHeight="1" thickBot="1">
      <c r="A22" s="17">
        <v>8</v>
      </c>
      <c r="B22" s="19" t="s">
        <v>14</v>
      </c>
      <c r="C22" s="53" t="s">
        <v>46</v>
      </c>
      <c r="D22" s="54"/>
      <c r="E22" s="28" t="s">
        <v>54</v>
      </c>
      <c r="F22" s="24">
        <v>0</v>
      </c>
      <c r="G22" s="39">
        <f>F22/VALORES!$B$10</f>
        <v>0</v>
      </c>
    </row>
    <row r="23" spans="1:7" ht="30" customHeight="1" thickBot="1">
      <c r="A23" s="17">
        <v>9</v>
      </c>
      <c r="B23" s="19" t="s">
        <v>15</v>
      </c>
      <c r="C23" s="58" t="s">
        <v>28</v>
      </c>
      <c r="D23" s="56"/>
      <c r="E23" s="28" t="s">
        <v>37</v>
      </c>
      <c r="F23" s="24">
        <v>0</v>
      </c>
      <c r="G23" s="22">
        <f>F23/VALORES!$B$10</f>
        <v>0</v>
      </c>
    </row>
    <row r="24" spans="1:7" ht="30" customHeight="1" thickBot="1">
      <c r="A24" s="17">
        <v>10</v>
      </c>
      <c r="B24" s="19" t="s">
        <v>16</v>
      </c>
      <c r="C24" s="53" t="s">
        <v>29</v>
      </c>
      <c r="D24" s="56"/>
      <c r="E24" s="57"/>
      <c r="F24" s="24">
        <v>0</v>
      </c>
      <c r="G24" s="22">
        <f>F24/VALORES!$B$10</f>
        <v>0</v>
      </c>
    </row>
    <row r="25" spans="1:7" ht="30" customHeight="1" thickBot="1">
      <c r="A25" s="17">
        <v>11</v>
      </c>
      <c r="B25" s="29" t="s">
        <v>17</v>
      </c>
      <c r="C25" s="59" t="s">
        <v>30</v>
      </c>
      <c r="D25" s="60"/>
      <c r="E25" s="30" t="s">
        <v>47</v>
      </c>
      <c r="F25" s="24">
        <v>0</v>
      </c>
      <c r="G25" s="22">
        <f>F25/VALORES!$B$10</f>
        <v>0</v>
      </c>
    </row>
    <row r="26" spans="1:7" ht="30" customHeight="1" thickBot="1">
      <c r="A26" s="17">
        <v>12</v>
      </c>
      <c r="B26" s="19" t="s">
        <v>48</v>
      </c>
      <c r="C26" s="53" t="s">
        <v>31</v>
      </c>
      <c r="D26" s="56"/>
      <c r="E26" s="57"/>
      <c r="F26" s="24">
        <v>0</v>
      </c>
      <c r="G26" s="22">
        <f>F26/VALORES!$B$10</f>
        <v>0</v>
      </c>
    </row>
    <row r="27" spans="1:7" ht="30" customHeight="1">
      <c r="A27" s="17">
        <v>13</v>
      </c>
      <c r="B27" s="19" t="s">
        <v>18</v>
      </c>
      <c r="C27" s="53" t="s">
        <v>49</v>
      </c>
      <c r="D27" s="54"/>
      <c r="E27" s="28" t="s">
        <v>52</v>
      </c>
      <c r="F27" s="24">
        <v>0</v>
      </c>
      <c r="G27" s="22">
        <f>F27/VALORES!$B$10</f>
        <v>0</v>
      </c>
    </row>
    <row r="28" spans="1:7" ht="15" customHeight="1" thickBot="1">
      <c r="B28" s="20" t="s">
        <v>50</v>
      </c>
      <c r="C28" s="62" t="s">
        <v>51</v>
      </c>
      <c r="D28" s="63"/>
      <c r="E28" s="64"/>
      <c r="F28" s="21">
        <v>46022</v>
      </c>
    </row>
    <row r="35" spans="2:6" ht="15" customHeight="1" thickBot="1"/>
    <row r="36" spans="2:6" ht="15" customHeight="1" thickBot="1">
      <c r="B36" s="67" t="s">
        <v>21</v>
      </c>
      <c r="C36" s="68"/>
      <c r="D36" s="68"/>
      <c r="E36" s="68"/>
    </row>
    <row r="37" spans="2:6" ht="49.5" customHeight="1">
      <c r="B37" s="3" t="s">
        <v>0</v>
      </c>
      <c r="C37" s="4" t="s">
        <v>1</v>
      </c>
      <c r="D37" s="4" t="s">
        <v>39</v>
      </c>
      <c r="E37" s="5" t="s">
        <v>32</v>
      </c>
    </row>
    <row r="38" spans="2:6" ht="49.5" customHeight="1">
      <c r="B38" s="10" t="s">
        <v>2</v>
      </c>
      <c r="C38" s="2" t="s">
        <v>55</v>
      </c>
      <c r="D38" s="6">
        <f>F22</f>
        <v>0</v>
      </c>
      <c r="E38" s="40">
        <f>D38/VALORES!$B$2</f>
        <v>0</v>
      </c>
      <c r="F38" t="s">
        <v>67</v>
      </c>
    </row>
    <row r="39" spans="2:6" ht="50.25" customHeight="1">
      <c r="B39" s="10" t="s">
        <v>3</v>
      </c>
      <c r="C39" s="2" t="s">
        <v>36</v>
      </c>
      <c r="D39" s="6">
        <f>F23</f>
        <v>0</v>
      </c>
      <c r="E39" s="40">
        <f>D39/VALORES!$B$3</f>
        <v>0</v>
      </c>
      <c r="F39" t="s">
        <v>63</v>
      </c>
    </row>
    <row r="40" spans="2:6" ht="49.5" customHeight="1" thickBot="1">
      <c r="B40" s="10" t="s">
        <v>4</v>
      </c>
      <c r="C40" s="2" t="s">
        <v>19</v>
      </c>
      <c r="D40" s="8">
        <v>0</v>
      </c>
      <c r="E40" s="40">
        <f>D40/VALORES!$B$4</f>
        <v>0</v>
      </c>
      <c r="F40" t="s">
        <v>64</v>
      </c>
    </row>
    <row r="45" spans="2:6" ht="15" customHeight="1">
      <c r="B45" s="46"/>
      <c r="C45" s="46"/>
      <c r="D45" s="46"/>
      <c r="E45" s="46"/>
    </row>
    <row r="46" spans="2:6" ht="15" customHeight="1">
      <c r="B46" s="46"/>
      <c r="C46" s="46"/>
      <c r="D46" s="46"/>
      <c r="E46" s="46"/>
    </row>
    <row r="157" spans="3:6" ht="15" customHeight="1">
      <c r="C157" s="69"/>
      <c r="D157" s="69"/>
      <c r="E157" s="69"/>
    </row>
    <row r="158" spans="3:6" ht="15" customHeight="1">
      <c r="C158" s="44"/>
      <c r="D158" s="45"/>
      <c r="E158" s="45"/>
      <c r="F158" s="45"/>
    </row>
  </sheetData>
  <mergeCells count="21">
    <mergeCell ref="E3:G6"/>
    <mergeCell ref="C28:E28"/>
    <mergeCell ref="B13:F13"/>
    <mergeCell ref="B36:E36"/>
    <mergeCell ref="C157:E157"/>
    <mergeCell ref="C158:F158"/>
    <mergeCell ref="B45:E46"/>
    <mergeCell ref="C14:E14"/>
    <mergeCell ref="C15:E15"/>
    <mergeCell ref="C16:E16"/>
    <mergeCell ref="C17:E17"/>
    <mergeCell ref="C18:E18"/>
    <mergeCell ref="C19:E19"/>
    <mergeCell ref="C20:E20"/>
    <mergeCell ref="C21:E21"/>
    <mergeCell ref="C24:E24"/>
    <mergeCell ref="C22:D22"/>
    <mergeCell ref="C23:D23"/>
    <mergeCell ref="C25:D25"/>
    <mergeCell ref="C27:D27"/>
    <mergeCell ref="C26:E26"/>
  </mergeCells>
  <dataValidations disablePrompts="1" count="1">
    <dataValidation type="list" allowBlank="1" showInputMessage="1" showErrorMessage="1" sqref="G11:G12 G8:G9" xr:uid="{00000000-0002-0000-0000-000000000000}">
      <formula1>"2022,,2021"</formula1>
    </dataValidation>
  </dataValidations>
  <pageMargins left="0.511811024" right="0.511811024" top="0.78740157499999996" bottom="0.78740157499999996" header="0.31496062000000002" footer="0.31496062000000002"/>
  <pageSetup paperSize="9" orientation="portrait" r:id="rId1"/>
  <headerFooter>
    <oddHeader>&amp;C&amp;"Arial"&amp;8&amp;K000000INTERNAL&amp;1#</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A284-286C-400F-95A6-AF2E90D9199C}">
  <dimension ref="A1"/>
  <sheetViews>
    <sheetView topLeftCell="A16" workbookViewId="0">
      <selection activeCell="J45" sqref="J45"/>
    </sheetView>
  </sheetViews>
  <sheetFormatPr baseColWidth="10" defaultRowHeight="14.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3084" r:id="rId4">
          <objectPr defaultSize="0" autoPict="0" r:id="rId5">
            <anchor moveWithCells="1">
              <from>
                <xdr:col>2</xdr:col>
                <xdr:colOff>0</xdr:colOff>
                <xdr:row>1</xdr:row>
                <xdr:rowOff>0</xdr:rowOff>
              </from>
              <to>
                <xdr:col>9</xdr:col>
                <xdr:colOff>298450</xdr:colOff>
                <xdr:row>44</xdr:row>
                <xdr:rowOff>88900</xdr:rowOff>
              </to>
            </anchor>
          </objectPr>
        </oleObject>
      </mc:Choice>
      <mc:Fallback>
        <oleObject progId="Word.Document.12" shapeId="3084" r:id="rId4"/>
      </mc:Fallback>
    </mc:AlternateContent>
    <mc:AlternateContent xmlns:mc="http://schemas.openxmlformats.org/markup-compatibility/2006">
      <mc:Choice Requires="x14">
        <oleObject progId="Word.Document.12" shapeId="3085" r:id="rId6">
          <objectPr defaultSize="0" r:id="rId7">
            <anchor moveWithCells="1">
              <from>
                <xdr:col>2</xdr:col>
                <xdr:colOff>0</xdr:colOff>
                <xdr:row>45</xdr:row>
                <xdr:rowOff>0</xdr:rowOff>
              </from>
              <to>
                <xdr:col>9</xdr:col>
                <xdr:colOff>298450</xdr:colOff>
                <xdr:row>75</xdr:row>
                <xdr:rowOff>50800</xdr:rowOff>
              </to>
            </anchor>
          </objectPr>
        </oleObject>
      </mc:Choice>
      <mc:Fallback>
        <oleObject progId="Word.Document.12" shapeId="3085"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64"/>
  <sheetViews>
    <sheetView topLeftCell="A4" zoomScale="80" zoomScaleNormal="80" workbookViewId="0">
      <selection activeCell="A24" sqref="A24"/>
    </sheetView>
  </sheetViews>
  <sheetFormatPr baseColWidth="10" defaultColWidth="9.1796875" defaultRowHeight="14.5"/>
  <cols>
    <col min="1" max="1" width="104" bestFit="1" customWidth="1"/>
    <col min="2" max="2" width="57" customWidth="1"/>
  </cols>
  <sheetData>
    <row r="2" spans="1:3">
      <c r="A2" s="37" t="s">
        <v>66</v>
      </c>
      <c r="B2" s="35">
        <v>1075.22</v>
      </c>
      <c r="C2" s="7" t="s">
        <v>5</v>
      </c>
    </row>
    <row r="3" spans="1:3">
      <c r="A3" s="37" t="s">
        <v>53</v>
      </c>
      <c r="B3" s="35">
        <v>1020.62</v>
      </c>
      <c r="C3" s="7" t="s">
        <v>5</v>
      </c>
    </row>
    <row r="4" spans="1:3">
      <c r="A4" s="37" t="s">
        <v>33</v>
      </c>
      <c r="B4" s="35">
        <v>907.21</v>
      </c>
      <c r="C4" s="31" t="s">
        <v>5</v>
      </c>
    </row>
    <row r="5" spans="1:3">
      <c r="A5" s="37" t="s">
        <v>34</v>
      </c>
      <c r="B5" s="35">
        <v>917.59</v>
      </c>
      <c r="C5" s="31" t="s">
        <v>5</v>
      </c>
    </row>
    <row r="6" spans="1:3">
      <c r="A6" s="37" t="s">
        <v>35</v>
      </c>
      <c r="B6" s="38">
        <v>897.37</v>
      </c>
      <c r="C6" s="31" t="s">
        <v>5</v>
      </c>
    </row>
    <row r="7" spans="1:3">
      <c r="A7" s="36" t="s">
        <v>62</v>
      </c>
      <c r="B7" s="35">
        <v>873.19</v>
      </c>
      <c r="C7" s="31" t="s">
        <v>6</v>
      </c>
    </row>
    <row r="8" spans="1:3">
      <c r="A8" s="36" t="s">
        <v>61</v>
      </c>
      <c r="B8" s="35">
        <v>839.79</v>
      </c>
      <c r="C8" s="31" t="s">
        <v>6</v>
      </c>
    </row>
    <row r="9" spans="1:3">
      <c r="A9" s="36" t="s">
        <v>58</v>
      </c>
      <c r="B9" s="35">
        <v>943.74</v>
      </c>
      <c r="C9" s="31" t="s">
        <v>6</v>
      </c>
    </row>
    <row r="10" spans="1:3">
      <c r="A10" s="36" t="s">
        <v>65</v>
      </c>
      <c r="B10" s="35">
        <v>949.3</v>
      </c>
      <c r="C10" s="31" t="s">
        <v>6</v>
      </c>
    </row>
    <row r="11" spans="1:3">
      <c r="A11" s="41"/>
      <c r="B11" s="42"/>
    </row>
    <row r="12" spans="1:3">
      <c r="A12" t="s">
        <v>57</v>
      </c>
    </row>
    <row r="13" spans="1:3" ht="15.5">
      <c r="A13" s="32" t="s">
        <v>59</v>
      </c>
      <c r="B13" s="32" t="s">
        <v>60</v>
      </c>
    </row>
    <row r="14" spans="1:3">
      <c r="A14" s="33">
        <v>45658</v>
      </c>
      <c r="B14" s="34">
        <v>988.1</v>
      </c>
    </row>
    <row r="15" spans="1:3">
      <c r="A15" s="33">
        <v>45323</v>
      </c>
      <c r="B15" s="34">
        <v>951.21</v>
      </c>
    </row>
    <row r="16" spans="1:3">
      <c r="A16" s="33">
        <v>45352</v>
      </c>
      <c r="B16" s="34">
        <v>946.1</v>
      </c>
    </row>
    <row r="17" spans="1:5">
      <c r="A17" s="33">
        <v>45383</v>
      </c>
      <c r="B17" s="34">
        <v>945.42</v>
      </c>
    </row>
    <row r="18" spans="1:5">
      <c r="A18" s="33">
        <v>45413</v>
      </c>
      <c r="B18" s="34">
        <v>937.37</v>
      </c>
    </row>
    <row r="19" spans="1:5">
      <c r="A19" s="33">
        <v>45444</v>
      </c>
      <c r="B19" s="34">
        <v>935.74</v>
      </c>
    </row>
    <row r="20" spans="1:5">
      <c r="A20" s="33">
        <v>45474</v>
      </c>
      <c r="B20" s="34">
        <v>978.07</v>
      </c>
    </row>
    <row r="21" spans="1:5">
      <c r="A21" s="33">
        <v>45505</v>
      </c>
      <c r="B21" s="34">
        <v>967.48</v>
      </c>
    </row>
    <row r="22" spans="1:5">
      <c r="A22" s="33">
        <v>45536</v>
      </c>
      <c r="B22" s="34">
        <v>961.24</v>
      </c>
    </row>
    <row r="23" spans="1:5">
      <c r="A23" s="33">
        <v>45566</v>
      </c>
      <c r="B23" s="34">
        <v>940.57</v>
      </c>
    </row>
    <row r="24" spans="1:5">
      <c r="A24" s="33">
        <v>45597</v>
      </c>
      <c r="B24" s="34">
        <v>929.14</v>
      </c>
    </row>
    <row r="25" spans="1:5">
      <c r="A25" s="33">
        <v>45627</v>
      </c>
      <c r="B25" s="34">
        <v>911.18</v>
      </c>
      <c r="C25" s="43">
        <f>SUM(B14:B25)</f>
        <v>11391.619999999999</v>
      </c>
      <c r="D25">
        <f>+C25/12</f>
        <v>949.30166666666662</v>
      </c>
    </row>
    <row r="26" spans="1:5" ht="15.5">
      <c r="A26" s="32" t="s">
        <v>59</v>
      </c>
      <c r="B26" s="32" t="s">
        <v>60</v>
      </c>
    </row>
    <row r="27" spans="1:5">
      <c r="A27" s="33">
        <v>45292</v>
      </c>
      <c r="B27" s="34">
        <v>907.98681818181797</v>
      </c>
    </row>
    <row r="28" spans="1:5">
      <c r="A28" s="33">
        <v>45323</v>
      </c>
      <c r="B28" s="34">
        <v>963.44238095238097</v>
      </c>
    </row>
    <row r="29" spans="1:5">
      <c r="A29" s="33">
        <v>45352</v>
      </c>
      <c r="B29" s="34">
        <v>967.9325</v>
      </c>
      <c r="E29">
        <v>1029.27</v>
      </c>
    </row>
    <row r="30" spans="1:5">
      <c r="A30" s="33">
        <v>45383</v>
      </c>
      <c r="B30" s="34">
        <v>960.13818181818203</v>
      </c>
      <c r="E30">
        <v>990.02</v>
      </c>
    </row>
    <row r="31" spans="1:5">
      <c r="A31" s="33">
        <v>45413</v>
      </c>
      <c r="B31" s="34">
        <v>917.87714285714299</v>
      </c>
      <c r="E31">
        <v>1023.7</v>
      </c>
    </row>
    <row r="32" spans="1:5">
      <c r="A32" s="33">
        <v>45444</v>
      </c>
      <c r="B32" s="34">
        <v>926.08105263157904</v>
      </c>
      <c r="E32">
        <v>1075.93</v>
      </c>
    </row>
    <row r="33" spans="1:6">
      <c r="A33" s="33">
        <v>45474</v>
      </c>
      <c r="B33" s="34">
        <v>937.56090909090904</v>
      </c>
      <c r="E33">
        <v>1066.6500000000001</v>
      </c>
    </row>
    <row r="34" spans="1:6">
      <c r="A34" s="33">
        <v>45505</v>
      </c>
      <c r="B34" s="34">
        <v>929.89523809523803</v>
      </c>
      <c r="E34">
        <v>1094.3</v>
      </c>
    </row>
    <row r="35" spans="1:6">
      <c r="A35" s="33">
        <v>45536</v>
      </c>
      <c r="B35" s="34">
        <v>926.21444444444398</v>
      </c>
      <c r="E35">
        <v>1121.51</v>
      </c>
    </row>
    <row r="36" spans="1:6">
      <c r="A36" s="33">
        <v>45566</v>
      </c>
      <c r="B36" s="34">
        <v>933.81227272727301</v>
      </c>
      <c r="E36">
        <v>1130.6300000000001</v>
      </c>
    </row>
    <row r="37" spans="1:6">
      <c r="A37" s="33">
        <v>45597</v>
      </c>
      <c r="B37" s="34">
        <v>971.6</v>
      </c>
      <c r="E37">
        <v>1127.03</v>
      </c>
    </row>
    <row r="38" spans="1:6">
      <c r="A38" s="33">
        <v>45627</v>
      </c>
      <c r="B38" s="34">
        <v>982.29600000000005</v>
      </c>
      <c r="C38" s="43"/>
      <c r="D38">
        <f>+C38/12</f>
        <v>0</v>
      </c>
      <c r="E38">
        <v>1095.72</v>
      </c>
    </row>
    <row r="39" spans="1:6" ht="15.5">
      <c r="A39" s="32" t="s">
        <v>59</v>
      </c>
      <c r="B39" s="32" t="s">
        <v>60</v>
      </c>
      <c r="E39">
        <v>1077.26</v>
      </c>
    </row>
    <row r="40" spans="1:6">
      <c r="A40" s="33">
        <v>44927</v>
      </c>
      <c r="B40" s="34">
        <v>826.33571428571395</v>
      </c>
      <c r="E40">
        <v>1070.72</v>
      </c>
    </row>
    <row r="41" spans="1:6">
      <c r="A41" s="33">
        <v>44958</v>
      </c>
      <c r="B41" s="34">
        <v>798.25750000000005</v>
      </c>
      <c r="E41">
        <f>SUM(E29:E40)</f>
        <v>12902.74</v>
      </c>
      <c r="F41">
        <f>+E41/12</f>
        <v>1075.2283333333332</v>
      </c>
    </row>
    <row r="42" spans="1:6">
      <c r="A42" s="33">
        <v>44986</v>
      </c>
      <c r="B42" s="34">
        <v>809.50391304347795</v>
      </c>
    </row>
    <row r="43" spans="1:6">
      <c r="A43" s="33">
        <v>45017</v>
      </c>
      <c r="B43" s="34">
        <v>803.83684210526303</v>
      </c>
    </row>
    <row r="44" spans="1:6">
      <c r="A44" s="33">
        <v>45047</v>
      </c>
      <c r="B44" s="34">
        <v>798.63545454545499</v>
      </c>
    </row>
    <row r="45" spans="1:6">
      <c r="A45" s="33">
        <v>45078</v>
      </c>
      <c r="B45" s="34">
        <v>799.87249999999995</v>
      </c>
    </row>
    <row r="46" spans="1:6">
      <c r="A46" s="33">
        <v>45108</v>
      </c>
      <c r="B46" s="34">
        <v>813.39714285714297</v>
      </c>
    </row>
    <row r="47" spans="1:6">
      <c r="A47" s="33">
        <v>45139</v>
      </c>
      <c r="B47" s="34">
        <v>855.65954545454599</v>
      </c>
    </row>
    <row r="48" spans="1:6">
      <c r="A48" s="33">
        <v>45170</v>
      </c>
      <c r="B48" s="34">
        <v>884.40368421052597</v>
      </c>
    </row>
    <row r="49" spans="1:2">
      <c r="A49" s="33">
        <v>45200</v>
      </c>
      <c r="B49" s="34">
        <v>926.34699999999998</v>
      </c>
    </row>
    <row r="50" spans="1:2">
      <c r="A50" s="33">
        <v>45231</v>
      </c>
      <c r="B50" s="34">
        <v>886.61428571428598</v>
      </c>
    </row>
    <row r="51" spans="1:2">
      <c r="A51" s="33">
        <v>45261</v>
      </c>
      <c r="B51" s="34">
        <v>874.66578947368396</v>
      </c>
    </row>
    <row r="52" spans="1:2" ht="15.5">
      <c r="A52" s="32" t="s">
        <v>59</v>
      </c>
      <c r="B52" s="32" t="s">
        <v>60</v>
      </c>
    </row>
    <row r="53" spans="1:2">
      <c r="A53" s="33">
        <v>44562</v>
      </c>
      <c r="B53" s="34">
        <v>822.05</v>
      </c>
    </row>
    <row r="54" spans="1:2">
      <c r="A54" s="33">
        <v>44593</v>
      </c>
      <c r="B54" s="34">
        <v>807.06799999999998</v>
      </c>
    </row>
    <row r="55" spans="1:2">
      <c r="A55" s="33">
        <v>44621</v>
      </c>
      <c r="B55" s="34">
        <v>799.18739130434801</v>
      </c>
    </row>
    <row r="56" spans="1:2">
      <c r="A56" s="33">
        <v>44652</v>
      </c>
      <c r="B56" s="34">
        <v>815.12300000000005</v>
      </c>
    </row>
    <row r="57" spans="1:2">
      <c r="A57" s="33">
        <v>44682</v>
      </c>
      <c r="B57" s="34">
        <v>849.39</v>
      </c>
    </row>
    <row r="58" spans="1:2">
      <c r="A58" s="33">
        <v>44713</v>
      </c>
      <c r="B58" s="34">
        <v>857.76949999999999</v>
      </c>
    </row>
    <row r="59" spans="1:2">
      <c r="A59" s="33">
        <v>44743</v>
      </c>
      <c r="B59" s="34">
        <v>953.70619047619005</v>
      </c>
    </row>
    <row r="60" spans="1:2">
      <c r="A60" s="33">
        <v>44774</v>
      </c>
      <c r="B60" s="34">
        <v>904.35227272727298</v>
      </c>
    </row>
    <row r="61" spans="1:2">
      <c r="A61" s="33">
        <v>44805</v>
      </c>
      <c r="B61" s="34">
        <v>921.00750000000005</v>
      </c>
    </row>
    <row r="62" spans="1:2">
      <c r="A62" s="33">
        <v>44835</v>
      </c>
      <c r="B62" s="34">
        <v>955.89473684210498</v>
      </c>
    </row>
    <row r="63" spans="1:2">
      <c r="A63" s="33">
        <v>44866</v>
      </c>
      <c r="B63" s="34">
        <v>917.05285714285696</v>
      </c>
    </row>
    <row r="64" spans="1:2">
      <c r="A64" s="33">
        <v>44896</v>
      </c>
      <c r="B64" s="34">
        <v>875.66142857142802</v>
      </c>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ECOFIN</vt:lpstr>
      <vt:lpstr>INSTRUCTIVO</vt:lpstr>
      <vt:lpstr>VALORES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Claudio Franca De Oliveira , Enel</dc:creator>
  <cp:lastModifiedBy>Villavicencio Castañeda, Angel Gabriel</cp:lastModifiedBy>
  <dcterms:created xsi:type="dcterms:W3CDTF">2022-08-01T13:53:05Z</dcterms:created>
  <dcterms:modified xsi:type="dcterms:W3CDTF">2026-04-06T12:49:24Z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7ad33d-ed35-43c0-b526-22bc83c17deb_Enabled">
    <vt:lpwstr>true</vt:lpwstr>
  </property>
  <property fmtid="{D5CDD505-2E9C-101B-9397-08002B2CF9AE}" pid="3" name="MSIP_Label_797ad33d-ed35-43c0-b526-22bc83c17deb_SetDate">
    <vt:lpwstr>2022-08-01T18:12:17Z</vt:lpwstr>
  </property>
  <property fmtid="{D5CDD505-2E9C-101B-9397-08002B2CF9AE}" pid="4" name="MSIP_Label_797ad33d-ed35-43c0-b526-22bc83c17deb_Method">
    <vt:lpwstr>Standard</vt:lpwstr>
  </property>
  <property fmtid="{D5CDD505-2E9C-101B-9397-08002B2CF9AE}" pid="5" name="MSIP_Label_797ad33d-ed35-43c0-b526-22bc83c17deb_Name">
    <vt:lpwstr>797ad33d-ed35-43c0-b526-22bc83c17deb</vt:lpwstr>
  </property>
  <property fmtid="{D5CDD505-2E9C-101B-9397-08002B2CF9AE}" pid="6" name="MSIP_Label_797ad33d-ed35-43c0-b526-22bc83c17deb_SiteId">
    <vt:lpwstr>d539d4bf-5610-471a-afc2-1c76685cfefa</vt:lpwstr>
  </property>
  <property fmtid="{D5CDD505-2E9C-101B-9397-08002B2CF9AE}" pid="7" name="MSIP_Label_797ad33d-ed35-43c0-b526-22bc83c17deb_ActionId">
    <vt:lpwstr>600a8ae3-19eb-437d-98b6-65a39f98899a</vt:lpwstr>
  </property>
  <property fmtid="{D5CDD505-2E9C-101B-9397-08002B2CF9AE}" pid="8" name="MSIP_Label_797ad33d-ed35-43c0-b526-22bc83c17deb_ContentBits">
    <vt:lpwstr>1</vt:lpwstr>
  </property>
</Properties>
</file>